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9"/>
  <workbookPr defaultThemeVersion="124226"/>
  <mc:AlternateContent xmlns:mc="http://schemas.openxmlformats.org/markup-compatibility/2006">
    <mc:Choice Requires="x15">
      <x15ac:absPath xmlns:x15ac="http://schemas.microsoft.com/office/spreadsheetml/2010/11/ac" url="E:\USERS\commun\2023-24\BDC 2023-24\"/>
    </mc:Choice>
  </mc:AlternateContent>
  <xr:revisionPtr revIDLastSave="0" documentId="13_ncr:1_{360DEDF1-DA55-44CE-BB40-AB3978BC4F01}" xr6:coauthVersionLast="36" xr6:coauthVersionMax="36" xr10:uidLastSave="{00000000-0000-0000-0000-000000000000}"/>
  <bookViews>
    <workbookView xWindow="0" yWindow="0" windowWidth="25200" windowHeight="11988" xr2:uid="{00000000-000D-0000-FFFF-FFFF00000000}"/>
  </bookViews>
  <sheets>
    <sheet name="2023-2024" sheetId="5" r:id="rId1"/>
    <sheet name="Termes - terms" sheetId="6" r:id="rId2"/>
  </sheets>
  <definedNames>
    <definedName name="_xlnm.Print_Area" localSheetId="0">'2023-2024'!$B$1:$O$69</definedName>
  </definedNames>
  <calcPr calcId="191029"/>
</workbook>
</file>

<file path=xl/calcChain.xml><?xml version="1.0" encoding="utf-8"?>
<calcChain xmlns="http://schemas.openxmlformats.org/spreadsheetml/2006/main">
  <c r="O7" i="5" l="1"/>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 i="5"/>
  <c r="O67" i="5" l="1"/>
  <c r="K7" i="5"/>
  <c r="K8" i="5"/>
  <c r="K9" i="5"/>
  <c r="K10" i="5"/>
  <c r="K11" i="5"/>
  <c r="K12" i="5"/>
  <c r="K13" i="5"/>
  <c r="K14" i="5"/>
  <c r="K15" i="5"/>
  <c r="K16" i="5"/>
  <c r="K17" i="5"/>
  <c r="K18" i="5"/>
  <c r="K19" i="5"/>
  <c r="K20" i="5"/>
  <c r="K21" i="5"/>
  <c r="K22" i="5"/>
  <c r="K23" i="5"/>
  <c r="K24" i="5"/>
  <c r="K25" i="5"/>
  <c r="K26" i="5"/>
  <c r="K27" i="5"/>
  <c r="K28" i="5"/>
  <c r="K29" i="5"/>
  <c r="K30" i="5"/>
  <c r="K31" i="5"/>
  <c r="K32" i="5"/>
  <c r="K33" i="5"/>
  <c r="K34" i="5"/>
  <c r="K35" i="5"/>
  <c r="K36" i="5"/>
  <c r="K37" i="5"/>
  <c r="K38" i="5"/>
  <c r="K39" i="5"/>
  <c r="K40" i="5"/>
  <c r="K41" i="5"/>
  <c r="K42" i="5"/>
  <c r="K43" i="5"/>
  <c r="K44" i="5"/>
  <c r="K45" i="5"/>
  <c r="K46" i="5"/>
  <c r="K47" i="5"/>
  <c r="K48" i="5"/>
  <c r="K49" i="5"/>
  <c r="K50" i="5"/>
  <c r="K51" i="5"/>
  <c r="K52" i="5"/>
  <c r="K53" i="5"/>
  <c r="K54" i="5"/>
  <c r="K55" i="5"/>
  <c r="K56" i="5"/>
  <c r="K57" i="5"/>
  <c r="K58" i="5"/>
  <c r="K59" i="5"/>
  <c r="K60" i="5"/>
  <c r="K61" i="5"/>
  <c r="K62" i="5"/>
  <c r="K63" i="5"/>
  <c r="K64" i="5"/>
  <c r="K65" i="5"/>
  <c r="K66" i="5"/>
  <c r="K6" i="5"/>
  <c r="L7" i="5"/>
  <c r="L8" i="5"/>
  <c r="L9" i="5"/>
  <c r="L10" i="5"/>
  <c r="L11" i="5"/>
  <c r="L12" i="5"/>
  <c r="L13" i="5"/>
  <c r="L14" i="5"/>
  <c r="L15" i="5"/>
  <c r="L16" i="5"/>
  <c r="L17" i="5"/>
  <c r="L18" i="5"/>
  <c r="L19" i="5"/>
  <c r="L20" i="5"/>
  <c r="L21" i="5"/>
  <c r="L22" i="5"/>
  <c r="L23" i="5"/>
  <c r="L24" i="5"/>
  <c r="L25" i="5"/>
  <c r="L26" i="5"/>
  <c r="L27" i="5"/>
  <c r="L28" i="5"/>
  <c r="L29" i="5"/>
  <c r="L30" i="5"/>
  <c r="L31" i="5"/>
  <c r="L32" i="5"/>
  <c r="L33" i="5"/>
  <c r="L34" i="5"/>
  <c r="L35" i="5"/>
  <c r="L36" i="5"/>
  <c r="L37" i="5"/>
  <c r="L38" i="5"/>
  <c r="L39" i="5"/>
  <c r="L40" i="5"/>
  <c r="L41" i="5"/>
  <c r="L42" i="5"/>
  <c r="L43" i="5"/>
  <c r="L44" i="5"/>
  <c r="L45" i="5"/>
  <c r="L46" i="5"/>
  <c r="L47" i="5"/>
  <c r="L48" i="5"/>
  <c r="L49" i="5"/>
  <c r="L50" i="5"/>
  <c r="L51" i="5"/>
  <c r="L52" i="5"/>
  <c r="L53" i="5"/>
  <c r="L54" i="5"/>
  <c r="L55" i="5"/>
  <c r="L56" i="5"/>
  <c r="L57" i="5"/>
  <c r="L58" i="5"/>
  <c r="L59" i="5"/>
  <c r="L60" i="5"/>
  <c r="L61" i="5"/>
  <c r="L62" i="5"/>
  <c r="L63" i="5"/>
  <c r="L64" i="5"/>
  <c r="L65" i="5"/>
  <c r="L66" i="5"/>
  <c r="L6" i="5"/>
  <c r="N28" i="5" l="1"/>
  <c r="N36" i="5"/>
  <c r="N37" i="5"/>
  <c r="N42" i="5"/>
  <c r="N52" i="5"/>
  <c r="N53" i="5"/>
  <c r="N7" i="5"/>
  <c r="N8" i="5"/>
  <c r="N9" i="5"/>
  <c r="N10" i="5"/>
  <c r="N11" i="5"/>
  <c r="N12" i="5"/>
  <c r="N13" i="5"/>
  <c r="N14" i="5"/>
  <c r="N15" i="5"/>
  <c r="N16" i="5"/>
  <c r="N17" i="5"/>
  <c r="N18" i="5"/>
  <c r="N19" i="5"/>
  <c r="N20" i="5"/>
  <c r="N21" i="5"/>
  <c r="N22" i="5"/>
  <c r="N23" i="5"/>
  <c r="N24" i="5"/>
  <c r="N25" i="5"/>
  <c r="N26" i="5"/>
  <c r="N27" i="5"/>
  <c r="N29" i="5"/>
  <c r="N30" i="5"/>
  <c r="N31" i="5"/>
  <c r="N32" i="5"/>
  <c r="N33" i="5"/>
  <c r="N34" i="5"/>
  <c r="N35" i="5"/>
  <c r="N38" i="5"/>
  <c r="N39" i="5"/>
  <c r="N40" i="5"/>
  <c r="N41" i="5"/>
  <c r="N43" i="5"/>
  <c r="N44" i="5"/>
  <c r="N45" i="5"/>
  <c r="N46" i="5"/>
  <c r="N47" i="5"/>
  <c r="N48" i="5"/>
  <c r="N49" i="5"/>
  <c r="N50" i="5"/>
  <c r="N51" i="5"/>
  <c r="N54" i="5"/>
  <c r="N55" i="5"/>
  <c r="N56" i="5"/>
  <c r="N57" i="5"/>
  <c r="N58" i="5"/>
  <c r="N59" i="5"/>
  <c r="N60" i="5"/>
  <c r="N61" i="5"/>
  <c r="N62" i="5"/>
  <c r="N63" i="5"/>
  <c r="N64" i="5"/>
  <c r="N65" i="5"/>
  <c r="N66" i="5"/>
  <c r="M67" i="5"/>
  <c r="N6" i="5"/>
  <c r="N67" i="5" l="1"/>
</calcChain>
</file>

<file path=xl/sharedStrings.xml><?xml version="1.0" encoding="utf-8"?>
<sst xmlns="http://schemas.openxmlformats.org/spreadsheetml/2006/main" count="400" uniqueCount="107">
  <si>
    <t>code</t>
  </si>
  <si>
    <t>unitprice/100 pcs</t>
  </si>
  <si>
    <t xml:space="preserve">pre-order </t>
  </si>
  <si>
    <t>leadtime</t>
  </si>
  <si>
    <t>in Euro</t>
  </si>
  <si>
    <t>weeks</t>
  </si>
  <si>
    <t>Agent</t>
  </si>
  <si>
    <t>01 tm 52</t>
  </si>
  <si>
    <t>50 tm 44</t>
  </si>
  <si>
    <t>50 tm 26</t>
  </si>
  <si>
    <t>royalty</t>
  </si>
  <si>
    <t>08 tm 32</t>
  </si>
  <si>
    <t>01 tm 40</t>
  </si>
  <si>
    <t>Plantagent</t>
  </si>
  <si>
    <t>Peter Mayer</t>
  </si>
  <si>
    <t>format</t>
  </si>
  <si>
    <t>URC</t>
  </si>
  <si>
    <t>pcs/bag</t>
  </si>
  <si>
    <t>2 wks</t>
  </si>
  <si>
    <t>1 wks</t>
  </si>
  <si>
    <t>46 tm 40</t>
  </si>
  <si>
    <t>50 tm 40</t>
  </si>
  <si>
    <t>variété / variety</t>
  </si>
  <si>
    <t>Royauté / Royalties</t>
  </si>
  <si>
    <t>Prix SFZ / SFZ pricing</t>
  </si>
  <si>
    <t>Quantité / Quantity</t>
  </si>
  <si>
    <t>Total</t>
  </si>
  <si>
    <t>ZYROMSKI HORTICULTURE</t>
  </si>
  <si>
    <t>BIO Artemisia dranunculus French Terragon</t>
  </si>
  <si>
    <t>BIO Artemisia abrotanum var. maritima Colakraut</t>
  </si>
  <si>
    <t>BIO Galium odoratum</t>
  </si>
  <si>
    <t>BIO Helichrysum italicum "Currykraut"</t>
  </si>
  <si>
    <t>BIO Helichrysum angustifolia "Tall Curry"</t>
  </si>
  <si>
    <t xml:space="preserve">BIO Lippia citriodora </t>
  </si>
  <si>
    <t>BIO Lippia dulcis "Sweeter than Sweet"</t>
  </si>
  <si>
    <t>BIO Majorana syriaca</t>
  </si>
  <si>
    <t>BIO Majorana hortensis 'Rapenburg'</t>
  </si>
  <si>
    <t xml:space="preserve">BIO Melissa officinalis "Lemon Balm" </t>
  </si>
  <si>
    <t>BIO Mentha arvensis "Strawberry Mint"</t>
  </si>
  <si>
    <t>BIO Mentha arvensis "Banana Mint"</t>
  </si>
  <si>
    <t>BIO Mentha suaveolens  "Applemint Improved"</t>
  </si>
  <si>
    <t>BIO Mentha suaveolens  "Variegated Ananasmint"</t>
  </si>
  <si>
    <t>BIO Mentha spicata "Moroccan Beauty" wigememo</t>
  </si>
  <si>
    <t>BIO Mentha spicata Spearmint</t>
  </si>
  <si>
    <t>BIO Mentha nervosa "Mojito"</t>
  </si>
  <si>
    <t>BIO Mentha x piperita "Chocolate Mint"</t>
  </si>
  <si>
    <t>BIO Mentha x piperita "Peppermint"</t>
  </si>
  <si>
    <t>BIO Mentha x piperita "Zitronen Minze"</t>
  </si>
  <si>
    <t>BIO Mentha x piperita "Multimentha"</t>
  </si>
  <si>
    <t>BIO Mentha spicata Swiss Mint</t>
  </si>
  <si>
    <t>BIO Mentha x piperita Orangen Mint</t>
  </si>
  <si>
    <t>BIO Ocimum basilicum White Blossom™</t>
  </si>
  <si>
    <t>BIO Ocimum basilicum Violet Blossom™</t>
  </si>
  <si>
    <t>BIO Ocimum hybrida "African Blue"</t>
  </si>
  <si>
    <t xml:space="preserve">BIO Origanum vulgare </t>
  </si>
  <si>
    <t>BIO Origanum vulgare Hot &amp; Spicy</t>
  </si>
  <si>
    <t>BIO Origanum vulgare "Compactum"</t>
  </si>
  <si>
    <t>BIO Origanum vulgare "Supreme"</t>
  </si>
  <si>
    <t>BIO Polygonum odoratum Vietnamesisches Koriander</t>
  </si>
  <si>
    <t xml:space="preserve">BIO Rosmarinus officinalis Speedy™ </t>
  </si>
  <si>
    <t>BIO Rosmarinus officinalis Blue Winter</t>
  </si>
  <si>
    <t xml:space="preserve">BIO Rosmarinus officinalis  "Fast with Flavour" </t>
  </si>
  <si>
    <t>BIO Rosmarinus prostatus Foxtail</t>
  </si>
  <si>
    <t xml:space="preserve">BIO Rosmarinus officinalis  "Arp" </t>
  </si>
  <si>
    <t>BIO Rosmarinus officinalis  "Sabroso"  NEW</t>
  </si>
  <si>
    <t>BIO Salvia elegans "Ananassalbei"</t>
  </si>
  <si>
    <t>BIO Salvia officinalis Grower's Friend</t>
  </si>
  <si>
    <t>BIO Salvia officinalis Icterina</t>
  </si>
  <si>
    <t>BIO Salvia officinalis Purparescens</t>
  </si>
  <si>
    <t>BIO Salvia officinalis Tricolor</t>
  </si>
  <si>
    <t>BIO Salvia officinalis  Silverdome allsalsi</t>
  </si>
  <si>
    <t>BIO Santolina viridis "Olivenkraut"</t>
  </si>
  <si>
    <t>BIO Satureja montana "Aromakissen"</t>
  </si>
  <si>
    <t>BIO Stevia rebaudiana Compact</t>
  </si>
  <si>
    <t>BIO Tagetes lucidus "Mexican Dragon"</t>
  </si>
  <si>
    <t>BIO Tagetes lemonnii " Summerfresh"</t>
  </si>
  <si>
    <t>BIO Tagetes filifolia Lakritztagetes</t>
  </si>
  <si>
    <t>BIO Thymus citriodorus "Lemon"</t>
  </si>
  <si>
    <t>BIO Thymus faustinii</t>
  </si>
  <si>
    <t>BIO Thymus pulegioides "Tabor"</t>
  </si>
  <si>
    <t>BIO Thymus vulgaris "Precompa"</t>
  </si>
  <si>
    <t>BIO Thymus vulgaris "fragrantissimus" Orangenthymian</t>
  </si>
  <si>
    <t>BIO Thymus citriodorus "Lemon Variegata"</t>
  </si>
  <si>
    <t>BIO Thymus citriodorus "Silver Queen"</t>
  </si>
  <si>
    <t>BIO Thymus vulgaris var. linaloe Rosenthymian</t>
  </si>
  <si>
    <t>BIO Lavendula ang. Hidcote Blue</t>
  </si>
  <si>
    <t xml:space="preserve">BIO Lavendula ang. "Skydance" lavfel 17-01 </t>
  </si>
  <si>
    <t>BIO Lavendula ang. Arctic Snow</t>
  </si>
  <si>
    <t>BIO Lavendula x intermedia "Veranda"</t>
  </si>
  <si>
    <t>Escompte / Discount</t>
  </si>
  <si>
    <t>Total avec escompte /Total with discount</t>
  </si>
  <si>
    <t>Fines Herbes biologiques non enracinées / Unrooted organic herbs           2023-2024</t>
  </si>
  <si>
    <t>1.</t>
  </si>
  <si>
    <t>2.</t>
  </si>
  <si>
    <t>3.</t>
  </si>
  <si>
    <t>4.</t>
  </si>
  <si>
    <t>5.</t>
  </si>
  <si>
    <t>6.</t>
  </si>
  <si>
    <t>7.</t>
  </si>
  <si>
    <t>Toutes les offres, confirmations, livraisons et factures sont soumises aux conditions générales de vente et de livraison de Biological Youngplants BV qui sont déposées à la Chambre de commerce Haaglanden, Pays-Bas sous depotnr. 71108750. / All offers, confirmations, deliveries and invoices are subject to the General Sales- and Delivery Conditions of Biological Youngplants BV which are deponated at the  Chamber of Commerce Haaglanden, The Netherlands under depotnr. 71108750.</t>
  </si>
  <si>
    <t>Passer une commande signifie automatiquement l'acceptation de ces conditions de vente et de livraison en plus des occasions où Biological Youngplants confirme par écrit des conditions qui ne sont pas en conjonction avec les conditions de vente et de livraison officielles de Biological Youngplants BV. / Placing an order means automatically acceptance of these Sales- and Delivery Conditions  besides those occasions where Biological Youngplants is confirming  in writing conditions which are not in conjunction with the official Sales- &amp; Delivery Conditions of Biological Youngplants BV.</t>
  </si>
  <si>
    <t>Nos produits sont testés et certifiés indépendamment par Eurofins, les résultats des tests sont disponibles sur demande. Nous ne pouvons être tenus responsables de toute pollution par des ingrédients actifs non autorisés si des échantillons de test chez les clients ne sont pas prélevés dans les 24h après avoir reçu nos produits sur le site du client. / Our products are independently tested and certified by Eurofins, testing results are available on request. We can't be hold responsible for any pollution with  unallowed active ingredients if testsamples at customers place are not taken      within 24h after receiving our products at customer's site.</t>
  </si>
  <si>
    <t>Les prix mentionnés ne comprennent pas les frais d'emballage, les redevances impliquées, les frais de passeport de l'usine de l'UE (€ 2,00/1000 pcs) et la TVA et sont basés sur un paiement net dans les 14 jours après la date de facturation. / Mentioned prices are excluded packagingcosts, involved royalties, EU Plantpassportcharges ( € 2,00/1000 pcs) and VAT and based upon a nett payment within 14 days after invoice date.</t>
  </si>
  <si>
    <t>Quantité minimum de commande 4 sacs/variété. Dans le cas où de plus petites quantités sont commandées, nous ajouterons 0,029$ /coupe à votre liste de prix. / Minimum orderquantity 4 bags/ variety. In case smaller quantities are ordered we will add $ 0,029/cutting to your listprice.</t>
  </si>
  <si>
    <t xml:space="preserve">Quantité minimum de commande 40 sacs/ semaine de commande.
 / Minimum orderquantity 40 bags/ orderweek. </t>
  </si>
  <si>
    <t xml:space="preserve"> Les frais de transport, d'inspection phytosanitaire et d'emballage ne sont pas inclus dans les prix mentionnés et seront facturés séparément. / Deliverycondition is ex nursery. Freight, Phytosanitairy Inspection Costs and Packaging Costs are not included in the mentioned prices and will be charged seperately.</t>
  </si>
  <si>
    <t>Conditions ventes et livraisons / Sales and Delivery conditions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</si>
</sst>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quot;€&quot;\ * #,##0_ ;_ &quot;€&quot;\ * \-#,##0_ ;_ &quot;€&quot;\ * &quot;-&quot;_ ;_ @_ "/>
    <numFmt numFmtId="165" formatCode="_ [$€-2]\ * #,##0.00_ ;_ [$€-2]\ * \-#,##0.00_ ;_ [$€-2]\ * &quot;-&quot;??_ ;_ @_ "/>
    <numFmt numFmtId="166" formatCode="_ [$€-2]\ * #,##0_ ;_ [$€-2]\ * \-#,##0_ ;_ [$€-2]\ * &quot;-&quot;??_ ;_ @_ "/>
    <numFmt numFmtId="167" formatCode="#,##0.00\ &quot;$&quot;"/>
    <numFmt numFmtId="168" formatCode="#,##0.000\ &quot;$&quot;"/>
  </numFmts>
  <fonts count="17" x14ac:knownFonts="1">
    <font>
      <sz val="11"/>
      <color theme="1"/>
      <name val="Calibri"/>
      <family val="2"/>
      <scheme val="minor"/>
    </font>
    <font>
      <b/>
      <sz val="11"/>
      <color theme="1"/>
      <name val="Calibri"/>
      <family val="2"/>
      <scheme val="minor"/>
    </font>
    <font>
      <sz val="10"/>
      <name val="Arial"/>
      <family val="2"/>
    </font>
    <font>
      <sz val="11"/>
      <color theme="1"/>
      <name val="Arial"/>
      <family val="2"/>
    </font>
    <font>
      <sz val="11"/>
      <name val="Arial"/>
      <family val="2"/>
    </font>
    <font>
      <sz val="11"/>
      <color rgb="FF0000CC"/>
      <name val="Calibri"/>
      <family val="2"/>
      <scheme val="minor"/>
    </font>
    <font>
      <b/>
      <sz val="12"/>
      <color theme="1"/>
      <name val="Calibri"/>
      <family val="2"/>
      <scheme val="minor"/>
    </font>
    <font>
      <sz val="12"/>
      <color theme="1"/>
      <name val="Calibri"/>
      <family val="2"/>
      <scheme val="minor"/>
    </font>
    <font>
      <sz val="12"/>
      <name val="Calibri"/>
      <family val="2"/>
      <scheme val="minor"/>
    </font>
    <font>
      <b/>
      <sz val="12"/>
      <name val="Calibri"/>
      <family val="2"/>
      <scheme val="minor"/>
    </font>
    <font>
      <b/>
      <sz val="11"/>
      <color rgb="FF0000CC"/>
      <name val="Calibri"/>
      <family val="2"/>
      <scheme val="minor"/>
    </font>
    <font>
      <i/>
      <sz val="11"/>
      <color rgb="FF0000CC"/>
      <name val="Calibri"/>
      <family val="2"/>
      <scheme val="minor"/>
    </font>
    <font>
      <b/>
      <sz val="14"/>
      <color theme="1"/>
      <name val="Calibri"/>
      <family val="2"/>
      <scheme val="minor"/>
    </font>
    <font>
      <b/>
      <sz val="16"/>
      <color theme="1"/>
      <name val="Calibri"/>
      <family val="2"/>
      <scheme val="minor"/>
    </font>
    <font>
      <b/>
      <sz val="28"/>
      <color theme="1"/>
      <name val="Calibri"/>
      <family val="2"/>
      <scheme val="minor"/>
    </font>
    <font>
      <b/>
      <i/>
      <sz val="28"/>
      <name val="Calibri"/>
      <family val="2"/>
      <scheme val="minor"/>
    </font>
    <font>
      <sz val="20"/>
      <color theme="1"/>
      <name val="Calibri"/>
      <family val="2"/>
      <scheme val="minor"/>
    </font>
  </fonts>
  <fills count="6">
    <fill>
      <patternFill patternType="none"/>
    </fill>
    <fill>
      <patternFill patternType="gray125"/>
    </fill>
    <fill>
      <patternFill patternType="solid">
        <fgColor theme="6"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CCCC00"/>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s>
  <cellStyleXfs count="2">
    <xf numFmtId="0" fontId="0" fillId="0" borderId="0"/>
    <xf numFmtId="0" fontId="2" fillId="0" borderId="0"/>
  </cellStyleXfs>
  <cellXfs count="68">
    <xf numFmtId="0" fontId="0" fillId="0" borderId="0" xfId="0"/>
    <xf numFmtId="0" fontId="0" fillId="0" borderId="0" xfId="0" applyAlignment="1">
      <alignment horizontal="center"/>
    </xf>
    <xf numFmtId="0" fontId="0" fillId="0" borderId="5" xfId="0" applyBorder="1"/>
    <xf numFmtId="0" fontId="0" fillId="0" borderId="6" xfId="0" applyBorder="1"/>
    <xf numFmtId="0" fontId="3" fillId="0" borderId="2" xfId="0" applyFont="1" applyBorder="1" applyAlignment="1">
      <alignment horizontal="center"/>
    </xf>
    <xf numFmtId="0" fontId="4" fillId="4" borderId="2" xfId="0" applyFont="1" applyFill="1" applyBorder="1" applyAlignment="1">
      <alignment horizontal="center" vertical="center" wrapText="1"/>
    </xf>
    <xf numFmtId="0" fontId="4" fillId="4" borderId="2" xfId="0" applyFont="1" applyFill="1" applyBorder="1" applyAlignment="1">
      <alignment horizontal="center" vertical="center"/>
    </xf>
    <xf numFmtId="0" fontId="0" fillId="3" borderId="1" xfId="0" applyFill="1" applyBorder="1" applyAlignment="1">
      <alignment horizontal="left"/>
    </xf>
    <xf numFmtId="164" fontId="0" fillId="0" borderId="0" xfId="0" applyNumberFormat="1"/>
    <xf numFmtId="164" fontId="0" fillId="0" borderId="6" xfId="0" applyNumberFormat="1" applyBorder="1"/>
    <xf numFmtId="0" fontId="7" fillId="0" borderId="2" xfId="0" applyFont="1" applyBorder="1" applyAlignment="1"/>
    <xf numFmtId="0" fontId="8" fillId="0" borderId="2" xfId="0" applyFont="1" applyFill="1" applyBorder="1" applyAlignment="1">
      <alignment wrapText="1"/>
    </xf>
    <xf numFmtId="0" fontId="8" fillId="0" borderId="2" xfId="0" applyFont="1" applyFill="1" applyBorder="1" applyAlignment="1"/>
    <xf numFmtId="0" fontId="6" fillId="0" borderId="2" xfId="0" applyFont="1" applyFill="1" applyBorder="1" applyAlignment="1"/>
    <xf numFmtId="0" fontId="4" fillId="0" borderId="2" xfId="0" applyFont="1" applyBorder="1" applyAlignment="1">
      <alignment horizontal="center"/>
    </xf>
    <xf numFmtId="166" fontId="3" fillId="0" borderId="2" xfId="0" applyNumberFormat="1" applyFont="1" applyBorder="1"/>
    <xf numFmtId="0" fontId="8" fillId="0" borderId="2" xfId="0" applyFont="1" applyBorder="1" applyAlignment="1"/>
    <xf numFmtId="0" fontId="8" fillId="0" borderId="2" xfId="1" applyFont="1" applyFill="1" applyBorder="1" applyAlignment="1"/>
    <xf numFmtId="0" fontId="6" fillId="0" borderId="2" xfId="0" applyFont="1" applyBorder="1" applyAlignment="1"/>
    <xf numFmtId="0" fontId="9" fillId="0" borderId="2" xfId="0" applyFont="1" applyFill="1" applyBorder="1" applyAlignment="1"/>
    <xf numFmtId="0" fontId="5" fillId="0" borderId="2" xfId="0" applyFont="1" applyFill="1" applyBorder="1"/>
    <xf numFmtId="0" fontId="8" fillId="0" borderId="2" xfId="0" applyFont="1" applyFill="1" applyBorder="1" applyAlignment="1">
      <alignment vertical="center" wrapText="1"/>
    </xf>
    <xf numFmtId="0" fontId="7" fillId="0" borderId="7" xfId="0" applyFont="1" applyBorder="1" applyAlignment="1"/>
    <xf numFmtId="0" fontId="8" fillId="0" borderId="2" xfId="0" applyFont="1" applyFill="1" applyBorder="1" applyAlignment="1">
      <alignment horizontal="left"/>
    </xf>
    <xf numFmtId="0" fontId="3" fillId="0" borderId="2" xfId="0" applyFont="1" applyFill="1" applyBorder="1" applyAlignment="1">
      <alignment horizontal="center"/>
    </xf>
    <xf numFmtId="0" fontId="4" fillId="0" borderId="2" xfId="0" applyFont="1" applyFill="1" applyBorder="1" applyAlignment="1">
      <alignment horizontal="center" vertical="center" wrapText="1"/>
    </xf>
    <xf numFmtId="165" fontId="4" fillId="0" borderId="2" xfId="0" applyNumberFormat="1" applyFont="1" applyFill="1" applyBorder="1" applyAlignment="1">
      <alignment horizontal="center" vertical="center" wrapText="1"/>
    </xf>
    <xf numFmtId="164" fontId="4" fillId="0" borderId="2" xfId="0" applyNumberFormat="1" applyFont="1" applyFill="1" applyBorder="1"/>
    <xf numFmtId="49" fontId="3" fillId="0" borderId="2" xfId="0" applyNumberFormat="1" applyFont="1" applyBorder="1" applyAlignment="1">
      <alignment horizontal="center"/>
    </xf>
    <xf numFmtId="0" fontId="7" fillId="0" borderId="2" xfId="0" applyFont="1" applyBorder="1" applyAlignment="1">
      <alignment horizontal="center"/>
    </xf>
    <xf numFmtId="0" fontId="8" fillId="0" borderId="2" xfId="0" applyNumberFormat="1" applyFont="1" applyFill="1" applyBorder="1" applyAlignment="1">
      <alignment horizontal="center" wrapText="1"/>
    </xf>
    <xf numFmtId="0" fontId="8" fillId="0" borderId="2" xfId="0" applyFont="1" applyFill="1" applyBorder="1" applyAlignment="1">
      <alignment horizontal="center"/>
    </xf>
    <xf numFmtId="0" fontId="7" fillId="0" borderId="7" xfId="0" applyFont="1" applyBorder="1" applyAlignment="1">
      <alignment horizontal="center"/>
    </xf>
    <xf numFmtId="0" fontId="7" fillId="0" borderId="2" xfId="0" applyFont="1" applyFill="1" applyBorder="1" applyAlignment="1">
      <alignment horizontal="center"/>
    </xf>
    <xf numFmtId="165" fontId="10" fillId="4" borderId="2" xfId="0" applyNumberFormat="1" applyFont="1" applyFill="1" applyBorder="1" applyAlignment="1">
      <alignment horizontal="center" vertical="center" wrapText="1"/>
    </xf>
    <xf numFmtId="164" fontId="10" fillId="0" borderId="2" xfId="0" applyNumberFormat="1" applyFont="1" applyBorder="1"/>
    <xf numFmtId="165" fontId="10" fillId="0" borderId="2" xfId="0" applyNumberFormat="1" applyFont="1" applyFill="1" applyBorder="1" applyAlignment="1">
      <alignment horizontal="center" vertical="center" wrapText="1"/>
    </xf>
    <xf numFmtId="1" fontId="8" fillId="0" borderId="2" xfId="0" applyNumberFormat="1" applyFont="1" applyFill="1" applyBorder="1" applyAlignment="1">
      <alignment horizontal="center"/>
    </xf>
    <xf numFmtId="0" fontId="8" fillId="0" borderId="2" xfId="0" applyNumberFormat="1" applyFont="1" applyFill="1" applyBorder="1" applyAlignment="1">
      <alignment horizontal="center"/>
    </xf>
    <xf numFmtId="166" fontId="10" fillId="4" borderId="2" xfId="0" applyNumberFormat="1" applyFont="1" applyFill="1" applyBorder="1" applyAlignment="1">
      <alignment horizontal="center" vertical="center" wrapText="1"/>
    </xf>
    <xf numFmtId="166" fontId="10" fillId="4" borderId="2" xfId="0" applyNumberFormat="1" applyFont="1" applyFill="1" applyBorder="1" applyAlignment="1">
      <alignment horizontal="center" vertical="center"/>
    </xf>
    <xf numFmtId="164" fontId="11" fillId="0" borderId="0" xfId="0" applyNumberFormat="1" applyFont="1"/>
    <xf numFmtId="0" fontId="12" fillId="5" borderId="1" xfId="0" applyFont="1" applyFill="1" applyBorder="1" applyAlignment="1">
      <alignment horizontal="left"/>
    </xf>
    <xf numFmtId="164" fontId="12" fillId="5" borderId="5" xfId="0" applyNumberFormat="1" applyFont="1" applyFill="1" applyBorder="1" applyAlignment="1">
      <alignment horizontal="left"/>
    </xf>
    <xf numFmtId="164" fontId="10" fillId="0" borderId="8" xfId="0" applyNumberFormat="1" applyFont="1" applyFill="1" applyBorder="1"/>
    <xf numFmtId="164" fontId="10" fillId="0" borderId="8" xfId="0" applyNumberFormat="1" applyFont="1" applyFill="1" applyBorder="1" applyAlignment="1">
      <alignment horizontal="right"/>
    </xf>
    <xf numFmtId="164" fontId="13" fillId="0" borderId="0" xfId="0" applyNumberFormat="1" applyFont="1"/>
    <xf numFmtId="0" fontId="12" fillId="5" borderId="2" xfId="0" applyFont="1" applyFill="1" applyBorder="1" applyAlignment="1">
      <alignment horizontal="center" vertical="center" wrapText="1"/>
    </xf>
    <xf numFmtId="0" fontId="12" fillId="5" borderId="1" xfId="0" applyFont="1" applyFill="1" applyBorder="1" applyAlignment="1">
      <alignment horizontal="center" vertical="center"/>
    </xf>
    <xf numFmtId="0" fontId="12" fillId="5" borderId="4" xfId="0" applyFont="1" applyFill="1" applyBorder="1" applyAlignment="1">
      <alignment horizontal="center" vertical="center"/>
    </xf>
    <xf numFmtId="1" fontId="0" fillId="0" borderId="2" xfId="0" applyNumberFormat="1" applyBorder="1"/>
    <xf numFmtId="167" fontId="0" fillId="0" borderId="2" xfId="0" applyNumberFormat="1" applyBorder="1" applyProtection="1">
      <protection hidden="1"/>
    </xf>
    <xf numFmtId="1" fontId="0" fillId="0" borderId="2" xfId="0" applyNumberFormat="1" applyBorder="1" applyProtection="1">
      <protection locked="0"/>
    </xf>
    <xf numFmtId="168" fontId="0" fillId="0" borderId="0" xfId="0" applyNumberFormat="1"/>
    <xf numFmtId="168" fontId="12" fillId="5" borderId="2" xfId="0" applyNumberFormat="1" applyFont="1" applyFill="1" applyBorder="1" applyAlignment="1">
      <alignment horizontal="center" vertical="center" wrapText="1"/>
    </xf>
    <xf numFmtId="168" fontId="0" fillId="0" borderId="2" xfId="0" applyNumberFormat="1" applyBorder="1" applyProtection="1">
      <protection hidden="1"/>
    </xf>
    <xf numFmtId="168" fontId="0" fillId="0" borderId="2" xfId="0" applyNumberFormat="1" applyBorder="1"/>
    <xf numFmtId="0" fontId="12" fillId="5" borderId="1" xfId="0" applyFont="1" applyFill="1" applyBorder="1" applyAlignment="1">
      <alignment vertical="top" wrapText="1"/>
    </xf>
    <xf numFmtId="0" fontId="1" fillId="5" borderId="2" xfId="0" applyFont="1" applyFill="1" applyBorder="1" applyAlignment="1">
      <alignment horizontal="center" vertical="center" wrapText="1"/>
    </xf>
    <xf numFmtId="167" fontId="0" fillId="0" borderId="2" xfId="0" applyNumberFormat="1" applyBorder="1"/>
    <xf numFmtId="9" fontId="1" fillId="5" borderId="9" xfId="0" applyNumberFormat="1" applyFont="1" applyFill="1" applyBorder="1" applyProtection="1">
      <protection locked="0"/>
    </xf>
    <xf numFmtId="0" fontId="0" fillId="0" borderId="0" xfId="0" applyAlignment="1">
      <alignment horizontal="left" vertical="top"/>
    </xf>
    <xf numFmtId="0" fontId="1" fillId="2" borderId="3" xfId="0" applyFont="1" applyFill="1" applyBorder="1" applyAlignment="1">
      <alignment horizontal="center"/>
    </xf>
    <xf numFmtId="0" fontId="1" fillId="2" borderId="4" xfId="0" applyFont="1" applyFill="1" applyBorder="1" applyAlignment="1">
      <alignment horizontal="center"/>
    </xf>
    <xf numFmtId="0" fontId="15" fillId="0" borderId="0" xfId="0" applyFont="1" applyBorder="1" applyAlignment="1">
      <alignment horizontal="center" vertical="center"/>
    </xf>
    <xf numFmtId="0" fontId="14" fillId="0" borderId="0" xfId="0" applyFont="1" applyAlignment="1">
      <alignment horizontal="center" wrapText="1"/>
    </xf>
    <xf numFmtId="0" fontId="0" fillId="0" borderId="0" xfId="0" applyAlignment="1">
      <alignment horizontal="left" vertical="top" wrapText="1"/>
    </xf>
    <xf numFmtId="0" fontId="16" fillId="0" borderId="0" xfId="0" applyFont="1" applyAlignment="1">
      <alignment horizontal="center" vertical="center" wrapText="1"/>
    </xf>
  </cellXfs>
  <cellStyles count="2">
    <cellStyle name="Normal" xfId="0" builtinId="0"/>
    <cellStyle name="Standaard_Assortiment Perennials 1999-2000" xfId="1" xr:uid="{00000000-0005-0000-0000-000001000000}"/>
  </cellStyles>
  <dxfs count="0"/>
  <tableStyles count="0" defaultTableStyle="TableStyleMedium9" defaultPivotStyle="PivotStyleLight16"/>
  <colors>
    <mruColors>
      <color rgb="FFCCCC00"/>
      <color rgb="FF0000CC"/>
      <color rgb="FF99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10</xdr:col>
      <xdr:colOff>704374</xdr:colOff>
      <xdr:row>2</xdr:row>
      <xdr:rowOff>168752</xdr:rowOff>
    </xdr:from>
    <xdr:to>
      <xdr:col>12</xdr:col>
      <xdr:colOff>1012189</xdr:colOff>
      <xdr:row>3</xdr:row>
      <xdr:rowOff>247426</xdr:rowOff>
    </xdr:to>
    <xdr:pic>
      <xdr:nvPicPr>
        <xdr:cNvPr id="2" name="Afbeelding 1" descr="20160928 BiologicalYoungplants-logo.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8788718" y="1633221"/>
          <a:ext cx="2336164" cy="1173573"/>
        </a:xfrm>
        <a:prstGeom prst="rect">
          <a:avLst/>
        </a:prstGeom>
      </xdr:spPr>
    </xdr:pic>
    <xdr:clientData/>
  </xdr:twoCellAnchor>
  <xdr:twoCellAnchor editAs="oneCell">
    <xdr:from>
      <xdr:col>1</xdr:col>
      <xdr:colOff>73819</xdr:colOff>
      <xdr:row>0</xdr:row>
      <xdr:rowOff>885968</xdr:rowOff>
    </xdr:from>
    <xdr:to>
      <xdr:col>2</xdr:col>
      <xdr:colOff>124778</xdr:colOff>
      <xdr:row>3</xdr:row>
      <xdr:rowOff>30006</xdr:rowOff>
    </xdr:to>
    <xdr:pic>
      <xdr:nvPicPr>
        <xdr:cNvPr id="6" name="Image 3">
          <a:extLst>
            <a:ext uri="{FF2B5EF4-FFF2-40B4-BE49-F238E27FC236}">
              <a16:creationId xmlns:a16="http://schemas.microsoft.com/office/drawing/2014/main" id="{7A517C6C-18F2-43A9-B71B-79E27DEF3EF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3819" y="885968"/>
          <a:ext cx="1344930" cy="16957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238126</xdr:colOff>
      <xdr:row>0</xdr:row>
      <xdr:rowOff>26670</xdr:rowOff>
    </xdr:from>
    <xdr:to>
      <xdr:col>1</xdr:col>
      <xdr:colOff>670559</xdr:colOff>
      <xdr:row>2</xdr:row>
      <xdr:rowOff>181504</xdr:rowOff>
    </xdr:to>
    <xdr:pic>
      <xdr:nvPicPr>
        <xdr:cNvPr id="2" name="Image 3">
          <a:extLst>
            <a:ext uri="{FF2B5EF4-FFF2-40B4-BE49-F238E27FC236}">
              <a16:creationId xmlns:a16="http://schemas.microsoft.com/office/drawing/2014/main" id="{516BE5FD-095E-4E39-B8D5-0A666C405DF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6" y="26670"/>
          <a:ext cx="1223008" cy="15169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67"/>
  <sheetViews>
    <sheetView tabSelected="1" topLeftCell="B1" zoomScale="80" zoomScaleNormal="80" workbookViewId="0">
      <selection activeCell="M54" sqref="M54"/>
    </sheetView>
  </sheetViews>
  <sheetFormatPr baseColWidth="10" defaultColWidth="8.6640625" defaultRowHeight="14.4" x14ac:dyDescent="0.3"/>
  <cols>
    <col min="1" max="1" width="13.44140625" hidden="1" customWidth="1"/>
    <col min="2" max="2" width="18.88671875" customWidth="1"/>
    <col min="3" max="3" width="54.5546875" customWidth="1"/>
    <col min="4" max="4" width="13.33203125" customWidth="1"/>
    <col min="5" max="5" width="9.5546875" customWidth="1"/>
    <col min="6" max="7" width="10.6640625" customWidth="1"/>
    <col min="8" max="8" width="11.6640625" style="8" hidden="1" customWidth="1"/>
    <col min="9" max="9" width="11.6640625" hidden="1" customWidth="1"/>
    <col min="10" max="10" width="11.6640625" style="8" hidden="1" customWidth="1"/>
    <col min="11" max="11" width="13.33203125" style="53" customWidth="1"/>
    <col min="12" max="12" width="16.44140625" style="53" customWidth="1"/>
    <col min="13" max="13" width="15.5546875" customWidth="1"/>
    <col min="14" max="14" width="12.44140625" customWidth="1"/>
    <col min="15" max="15" width="15.6640625" customWidth="1"/>
  </cols>
  <sheetData>
    <row r="1" spans="1:15" ht="93" customHeight="1" x14ac:dyDescent="0.7">
      <c r="C1" s="65" t="s">
        <v>91</v>
      </c>
      <c r="D1" s="65"/>
      <c r="E1" s="65"/>
      <c r="F1" s="65"/>
      <c r="G1" s="65"/>
      <c r="H1" s="65"/>
      <c r="I1" s="65"/>
      <c r="J1" s="65"/>
      <c r="K1" s="65"/>
      <c r="L1" s="65"/>
      <c r="M1" s="65"/>
      <c r="N1" s="65"/>
    </row>
    <row r="2" spans="1:15" ht="23.25" customHeight="1" thickBot="1" x14ac:dyDescent="0.35">
      <c r="C2" s="1"/>
      <c r="H2" s="41"/>
    </row>
    <row r="3" spans="1:15" ht="85.2" customHeight="1" thickBot="1" x14ac:dyDescent="0.35">
      <c r="C3" s="64" t="s">
        <v>27</v>
      </c>
      <c r="D3" s="64"/>
      <c r="E3" s="64"/>
      <c r="F3" s="64"/>
      <c r="G3" s="64"/>
      <c r="H3" s="64"/>
      <c r="I3" s="64"/>
      <c r="J3" s="64"/>
      <c r="K3" s="64"/>
      <c r="L3" s="64"/>
      <c r="N3" s="57" t="s">
        <v>89</v>
      </c>
    </row>
    <row r="4" spans="1:15" ht="24.6" customHeight="1" thickBot="1" x14ac:dyDescent="0.35">
      <c r="B4" s="2"/>
      <c r="C4" s="3"/>
      <c r="D4" s="3"/>
      <c r="E4" s="3"/>
      <c r="F4" s="3"/>
      <c r="G4" s="3"/>
      <c r="H4" s="9"/>
      <c r="I4" s="62" t="s">
        <v>1</v>
      </c>
      <c r="J4" s="63"/>
      <c r="N4" s="60">
        <v>0</v>
      </c>
    </row>
    <row r="5" spans="1:15" ht="53.4" customHeight="1" thickBot="1" x14ac:dyDescent="0.4">
      <c r="A5" s="7" t="s">
        <v>6</v>
      </c>
      <c r="B5" s="49" t="s">
        <v>0</v>
      </c>
      <c r="C5" s="48" t="s">
        <v>22</v>
      </c>
      <c r="D5" s="48" t="s">
        <v>15</v>
      </c>
      <c r="E5" s="48" t="s">
        <v>17</v>
      </c>
      <c r="F5" s="48" t="s">
        <v>2</v>
      </c>
      <c r="G5" s="48" t="s">
        <v>3</v>
      </c>
      <c r="H5" s="42" t="s">
        <v>5</v>
      </c>
      <c r="I5" s="42" t="s">
        <v>10</v>
      </c>
      <c r="J5" s="43" t="s">
        <v>4</v>
      </c>
      <c r="K5" s="54" t="s">
        <v>23</v>
      </c>
      <c r="L5" s="54" t="s">
        <v>24</v>
      </c>
      <c r="M5" s="47" t="s">
        <v>25</v>
      </c>
      <c r="N5" s="47" t="s">
        <v>26</v>
      </c>
      <c r="O5" s="58" t="s">
        <v>90</v>
      </c>
    </row>
    <row r="6" spans="1:15" ht="20.100000000000001" customHeight="1" x14ac:dyDescent="0.3">
      <c r="A6" s="20" t="s">
        <v>14</v>
      </c>
      <c r="B6" s="29">
        <v>11000</v>
      </c>
      <c r="C6" s="10" t="s">
        <v>28</v>
      </c>
      <c r="D6" s="28" t="s">
        <v>16</v>
      </c>
      <c r="E6" s="4">
        <v>100</v>
      </c>
      <c r="F6" s="14" t="s">
        <v>18</v>
      </c>
      <c r="G6" s="14" t="s">
        <v>19</v>
      </c>
      <c r="H6" s="5" t="s">
        <v>7</v>
      </c>
      <c r="I6" s="39"/>
      <c r="J6" s="44">
        <v>92</v>
      </c>
      <c r="K6" s="55">
        <f>(I6/1000)*1.32</f>
        <v>0</v>
      </c>
      <c r="L6" s="55">
        <f>((J6/1000)*1.32)*2</f>
        <v>0.24288000000000001</v>
      </c>
      <c r="M6" s="52"/>
      <c r="N6" s="51">
        <f>(M6*L6)+(M6*K6)</f>
        <v>0</v>
      </c>
      <c r="O6" s="51">
        <f>((L6-(L6*$N$4))*M6)+(K6*M6)</f>
        <v>0</v>
      </c>
    </row>
    <row r="7" spans="1:15" ht="20.100000000000001" customHeight="1" x14ac:dyDescent="0.3">
      <c r="A7" s="20" t="s">
        <v>14</v>
      </c>
      <c r="B7" s="30">
        <v>11001</v>
      </c>
      <c r="C7" s="11" t="s">
        <v>29</v>
      </c>
      <c r="D7" s="28" t="s">
        <v>16</v>
      </c>
      <c r="E7" s="4">
        <v>100</v>
      </c>
      <c r="F7" s="14" t="s">
        <v>18</v>
      </c>
      <c r="G7" s="14" t="s">
        <v>19</v>
      </c>
      <c r="H7" s="5" t="s">
        <v>12</v>
      </c>
      <c r="I7" s="39"/>
      <c r="J7" s="44">
        <v>77</v>
      </c>
      <c r="K7" s="55">
        <f t="shared" ref="K7:K66" si="0">(I7/1000)*1.32</f>
        <v>0</v>
      </c>
      <c r="L7" s="55">
        <f t="shared" ref="L7:L66" si="1">((J7/1000)*1.32)*2</f>
        <v>0.20328000000000002</v>
      </c>
      <c r="M7" s="52"/>
      <c r="N7" s="51">
        <f t="shared" ref="N7:N66" si="2">(M7*L7)+(M7*K7)</f>
        <v>0</v>
      </c>
      <c r="O7" s="59">
        <f t="shared" ref="O7:O66" si="3">((L7-(L7*$N$4))*M7)+(K7*M7)</f>
        <v>0</v>
      </c>
    </row>
    <row r="8" spans="1:15" ht="20.100000000000001" customHeight="1" x14ac:dyDescent="0.3">
      <c r="A8" s="20" t="s">
        <v>14</v>
      </c>
      <c r="B8" s="29">
        <v>11040</v>
      </c>
      <c r="C8" s="10" t="s">
        <v>30</v>
      </c>
      <c r="D8" s="28" t="s">
        <v>16</v>
      </c>
      <c r="E8" s="4">
        <v>100</v>
      </c>
      <c r="F8" s="14" t="s">
        <v>18</v>
      </c>
      <c r="G8" s="14" t="s">
        <v>19</v>
      </c>
      <c r="H8" s="5" t="s">
        <v>7</v>
      </c>
      <c r="I8" s="39"/>
      <c r="J8" s="44">
        <v>92</v>
      </c>
      <c r="K8" s="55">
        <f t="shared" si="0"/>
        <v>0</v>
      </c>
      <c r="L8" s="55">
        <f t="shared" si="1"/>
        <v>0.24288000000000001</v>
      </c>
      <c r="M8" s="52"/>
      <c r="N8" s="51">
        <f t="shared" si="2"/>
        <v>0</v>
      </c>
      <c r="O8" s="59">
        <f t="shared" si="3"/>
        <v>0</v>
      </c>
    </row>
    <row r="9" spans="1:15" ht="20.100000000000001" customHeight="1" x14ac:dyDescent="0.3">
      <c r="A9" s="20" t="s">
        <v>14</v>
      </c>
      <c r="B9" s="29">
        <v>11060</v>
      </c>
      <c r="C9" s="10" t="s">
        <v>31</v>
      </c>
      <c r="D9" s="28" t="s">
        <v>16</v>
      </c>
      <c r="E9" s="4">
        <v>200</v>
      </c>
      <c r="F9" s="14" t="s">
        <v>18</v>
      </c>
      <c r="G9" s="14" t="s">
        <v>19</v>
      </c>
      <c r="H9" s="5" t="s">
        <v>7</v>
      </c>
      <c r="I9" s="39"/>
      <c r="J9" s="44">
        <v>72</v>
      </c>
      <c r="K9" s="55">
        <f t="shared" si="0"/>
        <v>0</v>
      </c>
      <c r="L9" s="55">
        <f t="shared" si="1"/>
        <v>0.19008</v>
      </c>
      <c r="M9" s="52"/>
      <c r="N9" s="51">
        <f t="shared" si="2"/>
        <v>0</v>
      </c>
      <c r="O9" s="59">
        <f t="shared" si="3"/>
        <v>0</v>
      </c>
    </row>
    <row r="10" spans="1:15" ht="20.100000000000001" customHeight="1" x14ac:dyDescent="0.3">
      <c r="A10" s="20" t="s">
        <v>14</v>
      </c>
      <c r="B10" s="29">
        <v>11061</v>
      </c>
      <c r="C10" s="10" t="s">
        <v>32</v>
      </c>
      <c r="D10" s="28" t="s">
        <v>16</v>
      </c>
      <c r="E10" s="4">
        <v>100</v>
      </c>
      <c r="F10" s="14" t="s">
        <v>18</v>
      </c>
      <c r="G10" s="14" t="s">
        <v>19</v>
      </c>
      <c r="H10" s="5" t="s">
        <v>7</v>
      </c>
      <c r="I10" s="39"/>
      <c r="J10" s="44">
        <v>95</v>
      </c>
      <c r="K10" s="55">
        <f t="shared" si="0"/>
        <v>0</v>
      </c>
      <c r="L10" s="55">
        <f t="shared" si="1"/>
        <v>0.25080000000000002</v>
      </c>
      <c r="M10" s="52"/>
      <c r="N10" s="51">
        <f t="shared" si="2"/>
        <v>0</v>
      </c>
      <c r="O10" s="59">
        <f t="shared" si="3"/>
        <v>0</v>
      </c>
    </row>
    <row r="11" spans="1:15" ht="20.100000000000001" customHeight="1" x14ac:dyDescent="0.3">
      <c r="A11" s="20" t="s">
        <v>14</v>
      </c>
      <c r="B11" s="29">
        <v>11120</v>
      </c>
      <c r="C11" s="10" t="s">
        <v>33</v>
      </c>
      <c r="D11" s="28" t="s">
        <v>16</v>
      </c>
      <c r="E11" s="4">
        <v>100</v>
      </c>
      <c r="F11" s="14" t="s">
        <v>18</v>
      </c>
      <c r="G11" s="14" t="s">
        <v>19</v>
      </c>
      <c r="H11" s="5" t="s">
        <v>7</v>
      </c>
      <c r="I11" s="39"/>
      <c r="J11" s="44">
        <v>90</v>
      </c>
      <c r="K11" s="55">
        <f t="shared" si="0"/>
        <v>0</v>
      </c>
      <c r="L11" s="55">
        <f t="shared" si="1"/>
        <v>0.23760000000000001</v>
      </c>
      <c r="M11" s="52"/>
      <c r="N11" s="51">
        <f t="shared" si="2"/>
        <v>0</v>
      </c>
      <c r="O11" s="59">
        <f t="shared" si="3"/>
        <v>0</v>
      </c>
    </row>
    <row r="12" spans="1:15" ht="20.100000000000001" customHeight="1" x14ac:dyDescent="0.3">
      <c r="A12" s="20" t="s">
        <v>14</v>
      </c>
      <c r="B12" s="29">
        <v>11121</v>
      </c>
      <c r="C12" s="10" t="s">
        <v>34</v>
      </c>
      <c r="D12" s="28" t="s">
        <v>16</v>
      </c>
      <c r="E12" s="4">
        <v>100</v>
      </c>
      <c r="F12" s="14" t="s">
        <v>18</v>
      </c>
      <c r="G12" s="14" t="s">
        <v>19</v>
      </c>
      <c r="H12" s="5" t="s">
        <v>12</v>
      </c>
      <c r="I12" s="39"/>
      <c r="J12" s="44">
        <v>77</v>
      </c>
      <c r="K12" s="55">
        <f t="shared" si="0"/>
        <v>0</v>
      </c>
      <c r="L12" s="55">
        <f t="shared" si="1"/>
        <v>0.20328000000000002</v>
      </c>
      <c r="M12" s="52"/>
      <c r="N12" s="51">
        <f t="shared" si="2"/>
        <v>0</v>
      </c>
      <c r="O12" s="59">
        <f t="shared" si="3"/>
        <v>0</v>
      </c>
    </row>
    <row r="13" spans="1:15" ht="20.100000000000001" customHeight="1" x14ac:dyDescent="0.3">
      <c r="A13" s="20" t="s">
        <v>14</v>
      </c>
      <c r="B13" s="29">
        <v>11160</v>
      </c>
      <c r="C13" s="10" t="s">
        <v>35</v>
      </c>
      <c r="D13" s="28" t="s">
        <v>16</v>
      </c>
      <c r="E13" s="4">
        <v>100</v>
      </c>
      <c r="F13" s="14" t="s">
        <v>18</v>
      </c>
      <c r="G13" s="14" t="s">
        <v>19</v>
      </c>
      <c r="H13" s="5" t="s">
        <v>12</v>
      </c>
      <c r="I13" s="39"/>
      <c r="J13" s="44">
        <v>90</v>
      </c>
      <c r="K13" s="55">
        <f t="shared" si="0"/>
        <v>0</v>
      </c>
      <c r="L13" s="55">
        <f t="shared" si="1"/>
        <v>0.23760000000000001</v>
      </c>
      <c r="M13" s="52"/>
      <c r="N13" s="51">
        <f t="shared" si="2"/>
        <v>0</v>
      </c>
      <c r="O13" s="59">
        <f t="shared" si="3"/>
        <v>0</v>
      </c>
    </row>
    <row r="14" spans="1:15" ht="20.100000000000001" customHeight="1" x14ac:dyDescent="0.3">
      <c r="A14" s="20" t="s">
        <v>14</v>
      </c>
      <c r="B14" s="29">
        <v>11161</v>
      </c>
      <c r="C14" s="16" t="s">
        <v>36</v>
      </c>
      <c r="D14" s="28" t="s">
        <v>16</v>
      </c>
      <c r="E14" s="4">
        <v>100</v>
      </c>
      <c r="F14" s="14" t="s">
        <v>18</v>
      </c>
      <c r="G14" s="14" t="s">
        <v>19</v>
      </c>
      <c r="H14" s="5" t="s">
        <v>12</v>
      </c>
      <c r="I14" s="39"/>
      <c r="J14" s="44">
        <v>84</v>
      </c>
      <c r="K14" s="55">
        <f t="shared" si="0"/>
        <v>0</v>
      </c>
      <c r="L14" s="55">
        <f t="shared" si="1"/>
        <v>0.22176000000000001</v>
      </c>
      <c r="M14" s="52"/>
      <c r="N14" s="51">
        <f t="shared" si="2"/>
        <v>0</v>
      </c>
      <c r="O14" s="59">
        <f t="shared" si="3"/>
        <v>0</v>
      </c>
    </row>
    <row r="15" spans="1:15" ht="20.100000000000001" customHeight="1" x14ac:dyDescent="0.3">
      <c r="A15" s="20" t="s">
        <v>14</v>
      </c>
      <c r="B15" s="29">
        <v>11180</v>
      </c>
      <c r="C15" s="16" t="s">
        <v>37</v>
      </c>
      <c r="D15" s="28" t="s">
        <v>16</v>
      </c>
      <c r="E15" s="4">
        <v>100</v>
      </c>
      <c r="F15" s="14" t="s">
        <v>18</v>
      </c>
      <c r="G15" s="14" t="s">
        <v>19</v>
      </c>
      <c r="H15" s="6" t="s">
        <v>12</v>
      </c>
      <c r="I15" s="39"/>
      <c r="J15" s="44">
        <v>77</v>
      </c>
      <c r="K15" s="55">
        <f t="shared" si="0"/>
        <v>0</v>
      </c>
      <c r="L15" s="55">
        <f t="shared" si="1"/>
        <v>0.20328000000000002</v>
      </c>
      <c r="M15" s="52"/>
      <c r="N15" s="51">
        <f t="shared" si="2"/>
        <v>0</v>
      </c>
      <c r="O15" s="59">
        <f t="shared" si="3"/>
        <v>0</v>
      </c>
    </row>
    <row r="16" spans="1:15" ht="20.100000000000001" customHeight="1" x14ac:dyDescent="0.3">
      <c r="A16" s="20" t="s">
        <v>14</v>
      </c>
      <c r="B16" s="29">
        <v>11201</v>
      </c>
      <c r="C16" s="16" t="s">
        <v>38</v>
      </c>
      <c r="D16" s="28" t="s">
        <v>16</v>
      </c>
      <c r="E16" s="4">
        <v>100</v>
      </c>
      <c r="F16" s="14" t="s">
        <v>18</v>
      </c>
      <c r="G16" s="14" t="s">
        <v>19</v>
      </c>
      <c r="H16" s="6" t="s">
        <v>7</v>
      </c>
      <c r="I16" s="39"/>
      <c r="J16" s="44">
        <v>77</v>
      </c>
      <c r="K16" s="55">
        <f t="shared" si="0"/>
        <v>0</v>
      </c>
      <c r="L16" s="55">
        <f t="shared" si="1"/>
        <v>0.20328000000000002</v>
      </c>
      <c r="M16" s="52"/>
      <c r="N16" s="51">
        <f t="shared" si="2"/>
        <v>0</v>
      </c>
      <c r="O16" s="59">
        <f t="shared" si="3"/>
        <v>0</v>
      </c>
    </row>
    <row r="17" spans="1:15" ht="20.100000000000001" customHeight="1" x14ac:dyDescent="0.3">
      <c r="A17" s="20" t="s">
        <v>14</v>
      </c>
      <c r="B17" s="31">
        <v>11202</v>
      </c>
      <c r="C17" s="11" t="s">
        <v>39</v>
      </c>
      <c r="D17" s="28" t="s">
        <v>16</v>
      </c>
      <c r="E17" s="4">
        <v>100</v>
      </c>
      <c r="F17" s="14" t="s">
        <v>18</v>
      </c>
      <c r="G17" s="14" t="s">
        <v>19</v>
      </c>
      <c r="H17" s="6" t="s">
        <v>7</v>
      </c>
      <c r="I17" s="39"/>
      <c r="J17" s="44">
        <v>87</v>
      </c>
      <c r="K17" s="55">
        <f t="shared" si="0"/>
        <v>0</v>
      </c>
      <c r="L17" s="55">
        <f t="shared" si="1"/>
        <v>0.22968</v>
      </c>
      <c r="M17" s="52"/>
      <c r="N17" s="51">
        <f t="shared" si="2"/>
        <v>0</v>
      </c>
      <c r="O17" s="59">
        <f t="shared" si="3"/>
        <v>0</v>
      </c>
    </row>
    <row r="18" spans="1:15" ht="20.100000000000001" customHeight="1" x14ac:dyDescent="0.3">
      <c r="A18" s="20" t="s">
        <v>14</v>
      </c>
      <c r="B18" s="31">
        <v>11211</v>
      </c>
      <c r="C18" s="11" t="s">
        <v>40</v>
      </c>
      <c r="D18" s="28" t="s">
        <v>16</v>
      </c>
      <c r="E18" s="4">
        <v>100</v>
      </c>
      <c r="F18" s="14" t="s">
        <v>18</v>
      </c>
      <c r="G18" s="14" t="s">
        <v>19</v>
      </c>
      <c r="H18" s="6" t="s">
        <v>7</v>
      </c>
      <c r="I18" s="39"/>
      <c r="J18" s="44">
        <v>82</v>
      </c>
      <c r="K18" s="55">
        <f t="shared" si="0"/>
        <v>0</v>
      </c>
      <c r="L18" s="55">
        <f t="shared" si="1"/>
        <v>0.21648000000000001</v>
      </c>
      <c r="M18" s="52"/>
      <c r="N18" s="51">
        <f t="shared" si="2"/>
        <v>0</v>
      </c>
      <c r="O18" s="59">
        <f t="shared" si="3"/>
        <v>0</v>
      </c>
    </row>
    <row r="19" spans="1:15" ht="20.100000000000001" customHeight="1" x14ac:dyDescent="0.3">
      <c r="A19" s="20" t="s">
        <v>14</v>
      </c>
      <c r="B19" s="29">
        <v>11215</v>
      </c>
      <c r="C19" s="10" t="s">
        <v>41</v>
      </c>
      <c r="D19" s="28" t="s">
        <v>16</v>
      </c>
      <c r="E19" s="4">
        <v>100</v>
      </c>
      <c r="F19" s="14" t="s">
        <v>18</v>
      </c>
      <c r="G19" s="14" t="s">
        <v>19</v>
      </c>
      <c r="H19" s="6" t="s">
        <v>7</v>
      </c>
      <c r="I19" s="40"/>
      <c r="J19" s="44">
        <v>82</v>
      </c>
      <c r="K19" s="55">
        <f t="shared" si="0"/>
        <v>0</v>
      </c>
      <c r="L19" s="55">
        <f t="shared" si="1"/>
        <v>0.21648000000000001</v>
      </c>
      <c r="M19" s="52"/>
      <c r="N19" s="51">
        <f t="shared" si="2"/>
        <v>0</v>
      </c>
      <c r="O19" s="59">
        <f t="shared" si="3"/>
        <v>0</v>
      </c>
    </row>
    <row r="20" spans="1:15" ht="20.100000000000001" customHeight="1" x14ac:dyDescent="0.3">
      <c r="A20" s="20" t="s">
        <v>14</v>
      </c>
      <c r="B20" s="29">
        <v>11221</v>
      </c>
      <c r="C20" s="10" t="s">
        <v>42</v>
      </c>
      <c r="D20" s="28" t="s">
        <v>16</v>
      </c>
      <c r="E20" s="4">
        <v>100</v>
      </c>
      <c r="F20" s="14" t="s">
        <v>18</v>
      </c>
      <c r="G20" s="14" t="s">
        <v>19</v>
      </c>
      <c r="H20" s="6" t="s">
        <v>7</v>
      </c>
      <c r="I20" s="40">
        <v>20</v>
      </c>
      <c r="J20" s="44">
        <v>77</v>
      </c>
      <c r="K20" s="55">
        <f t="shared" si="0"/>
        <v>2.6400000000000003E-2</v>
      </c>
      <c r="L20" s="55">
        <f t="shared" si="1"/>
        <v>0.20328000000000002</v>
      </c>
      <c r="M20" s="52"/>
      <c r="N20" s="51">
        <f t="shared" si="2"/>
        <v>0</v>
      </c>
      <c r="O20" s="59">
        <f t="shared" si="3"/>
        <v>0</v>
      </c>
    </row>
    <row r="21" spans="1:15" ht="20.100000000000001" customHeight="1" x14ac:dyDescent="0.3">
      <c r="A21" s="20" t="s">
        <v>14</v>
      </c>
      <c r="B21" s="31">
        <v>11222</v>
      </c>
      <c r="C21" s="11" t="s">
        <v>43</v>
      </c>
      <c r="D21" s="28" t="s">
        <v>16</v>
      </c>
      <c r="E21" s="4">
        <v>100</v>
      </c>
      <c r="F21" s="14" t="s">
        <v>18</v>
      </c>
      <c r="G21" s="14" t="s">
        <v>19</v>
      </c>
      <c r="H21" s="6" t="s">
        <v>7</v>
      </c>
      <c r="I21" s="39"/>
      <c r="J21" s="44">
        <v>77</v>
      </c>
      <c r="K21" s="55">
        <f t="shared" si="0"/>
        <v>0</v>
      </c>
      <c r="L21" s="55">
        <f t="shared" si="1"/>
        <v>0.20328000000000002</v>
      </c>
      <c r="M21" s="52"/>
      <c r="N21" s="51">
        <f t="shared" si="2"/>
        <v>0</v>
      </c>
      <c r="O21" s="59">
        <f t="shared" si="3"/>
        <v>0</v>
      </c>
    </row>
    <row r="22" spans="1:15" ht="20.100000000000001" customHeight="1" x14ac:dyDescent="0.3">
      <c r="A22" s="20" t="s">
        <v>14</v>
      </c>
      <c r="B22" s="31">
        <v>11226</v>
      </c>
      <c r="C22" s="11" t="s">
        <v>44</v>
      </c>
      <c r="D22" s="28" t="s">
        <v>16</v>
      </c>
      <c r="E22" s="4">
        <v>100</v>
      </c>
      <c r="F22" s="14" t="s">
        <v>18</v>
      </c>
      <c r="G22" s="14" t="s">
        <v>19</v>
      </c>
      <c r="H22" s="6" t="s">
        <v>7</v>
      </c>
      <c r="I22" s="39"/>
      <c r="J22" s="44">
        <v>77</v>
      </c>
      <c r="K22" s="55">
        <f t="shared" si="0"/>
        <v>0</v>
      </c>
      <c r="L22" s="55">
        <f t="shared" si="1"/>
        <v>0.20328000000000002</v>
      </c>
      <c r="M22" s="52"/>
      <c r="N22" s="51">
        <f t="shared" si="2"/>
        <v>0</v>
      </c>
      <c r="O22" s="59">
        <f t="shared" si="3"/>
        <v>0</v>
      </c>
    </row>
    <row r="23" spans="1:15" ht="20.100000000000001" customHeight="1" x14ac:dyDescent="0.3">
      <c r="A23" s="20" t="s">
        <v>14</v>
      </c>
      <c r="B23" s="29">
        <v>11241</v>
      </c>
      <c r="C23" s="10" t="s">
        <v>45</v>
      </c>
      <c r="D23" s="28" t="s">
        <v>16</v>
      </c>
      <c r="E23" s="4">
        <v>100</v>
      </c>
      <c r="F23" s="14" t="s">
        <v>18</v>
      </c>
      <c r="G23" s="14" t="s">
        <v>19</v>
      </c>
      <c r="H23" s="6" t="s">
        <v>7</v>
      </c>
      <c r="I23" s="40"/>
      <c r="J23" s="44">
        <v>77</v>
      </c>
      <c r="K23" s="55">
        <f t="shared" si="0"/>
        <v>0</v>
      </c>
      <c r="L23" s="55">
        <f t="shared" si="1"/>
        <v>0.20328000000000002</v>
      </c>
      <c r="M23" s="52"/>
      <c r="N23" s="51">
        <f t="shared" si="2"/>
        <v>0</v>
      </c>
      <c r="O23" s="59">
        <f t="shared" si="3"/>
        <v>0</v>
      </c>
    </row>
    <row r="24" spans="1:15" ht="20.100000000000001" customHeight="1" x14ac:dyDescent="0.3">
      <c r="A24" s="20" t="s">
        <v>14</v>
      </c>
      <c r="B24" s="29">
        <v>11242</v>
      </c>
      <c r="C24" s="10" t="s">
        <v>46</v>
      </c>
      <c r="D24" s="28" t="s">
        <v>16</v>
      </c>
      <c r="E24" s="4">
        <v>100</v>
      </c>
      <c r="F24" s="14" t="s">
        <v>18</v>
      </c>
      <c r="G24" s="14" t="s">
        <v>19</v>
      </c>
      <c r="H24" s="6" t="s">
        <v>7</v>
      </c>
      <c r="I24" s="40"/>
      <c r="J24" s="44">
        <v>77</v>
      </c>
      <c r="K24" s="55">
        <f t="shared" si="0"/>
        <v>0</v>
      </c>
      <c r="L24" s="55">
        <f t="shared" si="1"/>
        <v>0.20328000000000002</v>
      </c>
      <c r="M24" s="52"/>
      <c r="N24" s="51">
        <f t="shared" si="2"/>
        <v>0</v>
      </c>
      <c r="O24" s="59">
        <f t="shared" si="3"/>
        <v>0</v>
      </c>
    </row>
    <row r="25" spans="1:15" ht="20.100000000000001" customHeight="1" x14ac:dyDescent="0.3">
      <c r="A25" s="20" t="s">
        <v>14</v>
      </c>
      <c r="B25" s="29">
        <v>11243</v>
      </c>
      <c r="C25" s="10" t="s">
        <v>47</v>
      </c>
      <c r="D25" s="28" t="s">
        <v>16</v>
      </c>
      <c r="E25" s="4">
        <v>100</v>
      </c>
      <c r="F25" s="14" t="s">
        <v>18</v>
      </c>
      <c r="G25" s="14" t="s">
        <v>19</v>
      </c>
      <c r="H25" s="6" t="s">
        <v>7</v>
      </c>
      <c r="I25" s="40"/>
      <c r="J25" s="44">
        <v>77</v>
      </c>
      <c r="K25" s="55">
        <f t="shared" si="0"/>
        <v>0</v>
      </c>
      <c r="L25" s="55">
        <f t="shared" si="1"/>
        <v>0.20328000000000002</v>
      </c>
      <c r="M25" s="52"/>
      <c r="N25" s="51">
        <f t="shared" si="2"/>
        <v>0</v>
      </c>
      <c r="O25" s="59">
        <f t="shared" si="3"/>
        <v>0</v>
      </c>
    </row>
    <row r="26" spans="1:15" ht="20.100000000000001" customHeight="1" x14ac:dyDescent="0.3">
      <c r="A26" s="20" t="s">
        <v>14</v>
      </c>
      <c r="B26" s="29">
        <v>11244</v>
      </c>
      <c r="C26" s="10" t="s">
        <v>48</v>
      </c>
      <c r="D26" s="28" t="s">
        <v>16</v>
      </c>
      <c r="E26" s="4">
        <v>100</v>
      </c>
      <c r="F26" s="14" t="s">
        <v>18</v>
      </c>
      <c r="G26" s="14" t="s">
        <v>19</v>
      </c>
      <c r="H26" s="6" t="s">
        <v>7</v>
      </c>
      <c r="I26" s="39"/>
      <c r="J26" s="44">
        <v>77</v>
      </c>
      <c r="K26" s="55">
        <f t="shared" si="0"/>
        <v>0</v>
      </c>
      <c r="L26" s="55">
        <f t="shared" si="1"/>
        <v>0.20328000000000002</v>
      </c>
      <c r="M26" s="52"/>
      <c r="N26" s="51">
        <f t="shared" si="2"/>
        <v>0</v>
      </c>
      <c r="O26" s="59">
        <f t="shared" si="3"/>
        <v>0</v>
      </c>
    </row>
    <row r="27" spans="1:15" ht="20.100000000000001" customHeight="1" x14ac:dyDescent="0.3">
      <c r="A27" s="20" t="s">
        <v>14</v>
      </c>
      <c r="B27" s="29">
        <v>11245</v>
      </c>
      <c r="C27" s="12" t="s">
        <v>49</v>
      </c>
      <c r="D27" s="28" t="s">
        <v>16</v>
      </c>
      <c r="E27" s="4">
        <v>100</v>
      </c>
      <c r="F27" s="14" t="s">
        <v>18</v>
      </c>
      <c r="G27" s="14" t="s">
        <v>19</v>
      </c>
      <c r="H27" s="6" t="s">
        <v>7</v>
      </c>
      <c r="I27" s="39"/>
      <c r="J27" s="44">
        <v>77</v>
      </c>
      <c r="K27" s="55">
        <f t="shared" si="0"/>
        <v>0</v>
      </c>
      <c r="L27" s="55">
        <f t="shared" si="1"/>
        <v>0.20328000000000002</v>
      </c>
      <c r="M27" s="52"/>
      <c r="N27" s="51">
        <f t="shared" si="2"/>
        <v>0</v>
      </c>
      <c r="O27" s="59">
        <f t="shared" si="3"/>
        <v>0</v>
      </c>
    </row>
    <row r="28" spans="1:15" ht="20.100000000000001" customHeight="1" x14ac:dyDescent="0.3">
      <c r="A28" s="20" t="s">
        <v>14</v>
      </c>
      <c r="B28" s="31">
        <v>11247</v>
      </c>
      <c r="C28" s="11" t="s">
        <v>50</v>
      </c>
      <c r="D28" s="28" t="s">
        <v>16</v>
      </c>
      <c r="E28" s="4">
        <v>100</v>
      </c>
      <c r="F28" s="14" t="s">
        <v>18</v>
      </c>
      <c r="G28" s="14" t="s">
        <v>19</v>
      </c>
      <c r="H28" s="6" t="s">
        <v>7</v>
      </c>
      <c r="I28" s="39"/>
      <c r="J28" s="44">
        <v>77</v>
      </c>
      <c r="K28" s="55">
        <f t="shared" si="0"/>
        <v>0</v>
      </c>
      <c r="L28" s="55">
        <f t="shared" si="1"/>
        <v>0.20328000000000002</v>
      </c>
      <c r="M28" s="52"/>
      <c r="N28" s="51">
        <f t="shared" si="2"/>
        <v>0</v>
      </c>
      <c r="O28" s="59">
        <f t="shared" si="3"/>
        <v>0</v>
      </c>
    </row>
    <row r="29" spans="1:15" ht="20.100000000000001" customHeight="1" x14ac:dyDescent="0.3">
      <c r="A29" s="20" t="s">
        <v>13</v>
      </c>
      <c r="B29" s="32">
        <v>1130</v>
      </c>
      <c r="C29" s="19" t="s">
        <v>51</v>
      </c>
      <c r="D29" s="28" t="s">
        <v>16</v>
      </c>
      <c r="E29" s="4">
        <v>50</v>
      </c>
      <c r="F29" s="14" t="s">
        <v>18</v>
      </c>
      <c r="G29" s="14" t="s">
        <v>19</v>
      </c>
      <c r="H29" s="6" t="s">
        <v>11</v>
      </c>
      <c r="I29" s="34"/>
      <c r="J29" s="44">
        <v>90</v>
      </c>
      <c r="K29" s="55">
        <f t="shared" si="0"/>
        <v>0</v>
      </c>
      <c r="L29" s="55">
        <f t="shared" si="1"/>
        <v>0.23760000000000001</v>
      </c>
      <c r="M29" s="52"/>
      <c r="N29" s="51">
        <f t="shared" si="2"/>
        <v>0</v>
      </c>
      <c r="O29" s="59">
        <f t="shared" si="3"/>
        <v>0</v>
      </c>
    </row>
    <row r="30" spans="1:15" ht="20.100000000000001" customHeight="1" x14ac:dyDescent="0.3">
      <c r="A30" s="20" t="s">
        <v>13</v>
      </c>
      <c r="B30" s="32">
        <v>11321</v>
      </c>
      <c r="C30" s="13" t="s">
        <v>52</v>
      </c>
      <c r="D30" s="28" t="s">
        <v>16</v>
      </c>
      <c r="E30" s="4">
        <v>50</v>
      </c>
      <c r="F30" s="14" t="s">
        <v>18</v>
      </c>
      <c r="G30" s="14" t="s">
        <v>19</v>
      </c>
      <c r="H30" s="6" t="s">
        <v>11</v>
      </c>
      <c r="I30" s="34"/>
      <c r="J30" s="44">
        <v>90</v>
      </c>
      <c r="K30" s="55">
        <f t="shared" si="0"/>
        <v>0</v>
      </c>
      <c r="L30" s="55">
        <f t="shared" si="1"/>
        <v>0.23760000000000001</v>
      </c>
      <c r="M30" s="52"/>
      <c r="N30" s="51">
        <f t="shared" si="2"/>
        <v>0</v>
      </c>
      <c r="O30" s="59">
        <f t="shared" si="3"/>
        <v>0</v>
      </c>
    </row>
    <row r="31" spans="1:15" ht="20.100000000000001" customHeight="1" x14ac:dyDescent="0.3">
      <c r="A31" s="20" t="s">
        <v>13</v>
      </c>
      <c r="B31" s="32">
        <v>11340</v>
      </c>
      <c r="C31" s="10" t="s">
        <v>53</v>
      </c>
      <c r="D31" s="28" t="s">
        <v>16</v>
      </c>
      <c r="E31" s="4">
        <v>50</v>
      </c>
      <c r="F31" s="14" t="s">
        <v>18</v>
      </c>
      <c r="G31" s="14" t="s">
        <v>19</v>
      </c>
      <c r="H31" s="6" t="s">
        <v>11</v>
      </c>
      <c r="I31" s="34"/>
      <c r="J31" s="44">
        <v>90</v>
      </c>
      <c r="K31" s="55">
        <f t="shared" si="0"/>
        <v>0</v>
      </c>
      <c r="L31" s="55">
        <f t="shared" si="1"/>
        <v>0.23760000000000001</v>
      </c>
      <c r="M31" s="52"/>
      <c r="N31" s="51">
        <f t="shared" si="2"/>
        <v>0</v>
      </c>
      <c r="O31" s="59">
        <f t="shared" si="3"/>
        <v>0</v>
      </c>
    </row>
    <row r="32" spans="1:15" ht="20.100000000000001" customHeight="1" x14ac:dyDescent="0.3">
      <c r="A32" s="20" t="s">
        <v>13</v>
      </c>
      <c r="B32" s="32">
        <v>11370</v>
      </c>
      <c r="C32" s="22" t="s">
        <v>54</v>
      </c>
      <c r="D32" s="28" t="s">
        <v>16</v>
      </c>
      <c r="E32" s="4">
        <v>100</v>
      </c>
      <c r="F32" s="14" t="s">
        <v>18</v>
      </c>
      <c r="G32" s="14" t="s">
        <v>19</v>
      </c>
      <c r="H32" s="5" t="s">
        <v>8</v>
      </c>
      <c r="I32" s="34"/>
      <c r="J32" s="44">
        <v>84</v>
      </c>
      <c r="K32" s="55">
        <f t="shared" si="0"/>
        <v>0</v>
      </c>
      <c r="L32" s="55">
        <f t="shared" si="1"/>
        <v>0.22176000000000001</v>
      </c>
      <c r="M32" s="52"/>
      <c r="N32" s="51">
        <f t="shared" si="2"/>
        <v>0</v>
      </c>
      <c r="O32" s="59">
        <f t="shared" si="3"/>
        <v>0</v>
      </c>
    </row>
    <row r="33" spans="1:15" ht="20.100000000000001" customHeight="1" x14ac:dyDescent="0.3">
      <c r="A33" s="20" t="s">
        <v>13</v>
      </c>
      <c r="B33" s="29">
        <v>11371</v>
      </c>
      <c r="C33" s="10" t="s">
        <v>55</v>
      </c>
      <c r="D33" s="28" t="s">
        <v>16</v>
      </c>
      <c r="E33" s="4">
        <v>100</v>
      </c>
      <c r="F33" s="14" t="s">
        <v>18</v>
      </c>
      <c r="G33" s="14" t="s">
        <v>19</v>
      </c>
      <c r="H33" s="5" t="s">
        <v>8</v>
      </c>
      <c r="I33" s="34"/>
      <c r="J33" s="44">
        <v>84</v>
      </c>
      <c r="K33" s="55">
        <f t="shared" si="0"/>
        <v>0</v>
      </c>
      <c r="L33" s="55">
        <f t="shared" si="1"/>
        <v>0.22176000000000001</v>
      </c>
      <c r="M33" s="52"/>
      <c r="N33" s="51">
        <f t="shared" si="2"/>
        <v>0</v>
      </c>
      <c r="O33" s="59">
        <f t="shared" si="3"/>
        <v>0</v>
      </c>
    </row>
    <row r="34" spans="1:15" ht="20.100000000000001" customHeight="1" x14ac:dyDescent="0.3">
      <c r="A34" s="20" t="s">
        <v>13</v>
      </c>
      <c r="B34" s="29">
        <v>11372</v>
      </c>
      <c r="C34" s="10" t="s">
        <v>56</v>
      </c>
      <c r="D34" s="28" t="s">
        <v>16</v>
      </c>
      <c r="E34" s="4">
        <v>100</v>
      </c>
      <c r="F34" s="14" t="s">
        <v>18</v>
      </c>
      <c r="G34" s="14" t="s">
        <v>19</v>
      </c>
      <c r="H34" s="5" t="s">
        <v>7</v>
      </c>
      <c r="I34" s="34"/>
      <c r="J34" s="44">
        <v>77</v>
      </c>
      <c r="K34" s="55">
        <f t="shared" si="0"/>
        <v>0</v>
      </c>
      <c r="L34" s="55">
        <f t="shared" si="1"/>
        <v>0.20328000000000002</v>
      </c>
      <c r="M34" s="52"/>
      <c r="N34" s="51">
        <f t="shared" si="2"/>
        <v>0</v>
      </c>
      <c r="O34" s="59">
        <f t="shared" si="3"/>
        <v>0</v>
      </c>
    </row>
    <row r="35" spans="1:15" ht="20.100000000000001" customHeight="1" x14ac:dyDescent="0.3">
      <c r="A35" s="20" t="s">
        <v>13</v>
      </c>
      <c r="B35" s="29">
        <v>11373</v>
      </c>
      <c r="C35" s="10" t="s">
        <v>57</v>
      </c>
      <c r="D35" s="28" t="s">
        <v>16</v>
      </c>
      <c r="E35" s="4">
        <v>100</v>
      </c>
      <c r="F35" s="14" t="s">
        <v>18</v>
      </c>
      <c r="G35" s="14" t="s">
        <v>19</v>
      </c>
      <c r="H35" s="5" t="s">
        <v>7</v>
      </c>
      <c r="I35" s="35">
        <v>20</v>
      </c>
      <c r="J35" s="44">
        <v>84</v>
      </c>
      <c r="K35" s="55">
        <f t="shared" si="0"/>
        <v>2.6400000000000003E-2</v>
      </c>
      <c r="L35" s="55">
        <f t="shared" si="1"/>
        <v>0.22176000000000001</v>
      </c>
      <c r="M35" s="52"/>
      <c r="N35" s="51">
        <f t="shared" si="2"/>
        <v>0</v>
      </c>
      <c r="O35" s="59">
        <f t="shared" si="3"/>
        <v>0</v>
      </c>
    </row>
    <row r="36" spans="1:15" ht="20.100000000000001" customHeight="1" x14ac:dyDescent="0.3">
      <c r="A36" s="20" t="s">
        <v>13</v>
      </c>
      <c r="B36" s="29">
        <v>11390</v>
      </c>
      <c r="C36" s="10" t="s">
        <v>58</v>
      </c>
      <c r="D36" s="28" t="s">
        <v>16</v>
      </c>
      <c r="E36" s="4">
        <v>100</v>
      </c>
      <c r="F36" s="14" t="s">
        <v>18</v>
      </c>
      <c r="G36" s="14" t="s">
        <v>19</v>
      </c>
      <c r="H36" s="5" t="s">
        <v>9</v>
      </c>
      <c r="I36" s="34"/>
      <c r="J36" s="44">
        <v>87</v>
      </c>
      <c r="K36" s="55">
        <f t="shared" si="0"/>
        <v>0</v>
      </c>
      <c r="L36" s="55">
        <f t="shared" si="1"/>
        <v>0.22968</v>
      </c>
      <c r="M36" s="52"/>
      <c r="N36" s="51">
        <f t="shared" si="2"/>
        <v>0</v>
      </c>
      <c r="O36" s="59">
        <f t="shared" si="3"/>
        <v>0</v>
      </c>
    </row>
    <row r="37" spans="1:15" ht="20.100000000000001" customHeight="1" x14ac:dyDescent="0.3">
      <c r="A37" s="20" t="s">
        <v>13</v>
      </c>
      <c r="B37" s="30">
        <v>11401</v>
      </c>
      <c r="C37" s="23" t="s">
        <v>59</v>
      </c>
      <c r="D37" s="28" t="s">
        <v>16</v>
      </c>
      <c r="E37" s="4">
        <v>100</v>
      </c>
      <c r="F37" s="14" t="s">
        <v>18</v>
      </c>
      <c r="G37" s="14" t="s">
        <v>19</v>
      </c>
      <c r="H37" s="5" t="s">
        <v>7</v>
      </c>
      <c r="I37" s="34"/>
      <c r="J37" s="44">
        <v>87</v>
      </c>
      <c r="K37" s="55">
        <f t="shared" si="0"/>
        <v>0</v>
      </c>
      <c r="L37" s="55">
        <f t="shared" si="1"/>
        <v>0.22968</v>
      </c>
      <c r="M37" s="52"/>
      <c r="N37" s="51">
        <f t="shared" si="2"/>
        <v>0</v>
      </c>
      <c r="O37" s="59">
        <f t="shared" si="3"/>
        <v>0</v>
      </c>
    </row>
    <row r="38" spans="1:15" ht="20.100000000000001" customHeight="1" x14ac:dyDescent="0.3">
      <c r="A38" s="20" t="s">
        <v>13</v>
      </c>
      <c r="B38" s="29">
        <v>11402</v>
      </c>
      <c r="C38" s="18" t="s">
        <v>60</v>
      </c>
      <c r="D38" s="28" t="s">
        <v>16</v>
      </c>
      <c r="E38" s="4">
        <v>100</v>
      </c>
      <c r="F38" s="14" t="s">
        <v>18</v>
      </c>
      <c r="G38" s="14" t="s">
        <v>19</v>
      </c>
      <c r="H38" s="5" t="s">
        <v>7</v>
      </c>
      <c r="I38" s="34"/>
      <c r="J38" s="44">
        <v>92</v>
      </c>
      <c r="K38" s="55">
        <f t="shared" si="0"/>
        <v>0</v>
      </c>
      <c r="L38" s="55">
        <f t="shared" si="1"/>
        <v>0.24288000000000001</v>
      </c>
      <c r="M38" s="52"/>
      <c r="N38" s="51">
        <f t="shared" si="2"/>
        <v>0</v>
      </c>
      <c r="O38" s="59">
        <f t="shared" si="3"/>
        <v>0</v>
      </c>
    </row>
    <row r="39" spans="1:15" ht="20.100000000000001" customHeight="1" x14ac:dyDescent="0.3">
      <c r="A39" s="20" t="s">
        <v>13</v>
      </c>
      <c r="B39" s="29">
        <v>11405</v>
      </c>
      <c r="C39" s="18" t="s">
        <v>61</v>
      </c>
      <c r="D39" s="28" t="s">
        <v>16</v>
      </c>
      <c r="E39" s="4">
        <v>100</v>
      </c>
      <c r="F39" s="14" t="s">
        <v>18</v>
      </c>
      <c r="G39" s="14" t="s">
        <v>19</v>
      </c>
      <c r="H39" s="5" t="s">
        <v>7</v>
      </c>
      <c r="I39" s="34"/>
      <c r="J39" s="44">
        <v>87</v>
      </c>
      <c r="K39" s="55">
        <f t="shared" si="0"/>
        <v>0</v>
      </c>
      <c r="L39" s="55">
        <f t="shared" si="1"/>
        <v>0.22968</v>
      </c>
      <c r="M39" s="52"/>
      <c r="N39" s="51">
        <f t="shared" si="2"/>
        <v>0</v>
      </c>
      <c r="O39" s="59">
        <f t="shared" si="3"/>
        <v>0</v>
      </c>
    </row>
    <row r="40" spans="1:15" ht="20.100000000000001" customHeight="1" x14ac:dyDescent="0.3">
      <c r="A40" s="20" t="s">
        <v>13</v>
      </c>
      <c r="B40" s="29">
        <v>11406</v>
      </c>
      <c r="C40" s="18" t="s">
        <v>62</v>
      </c>
      <c r="D40" s="28" t="s">
        <v>16</v>
      </c>
      <c r="E40" s="4">
        <v>100</v>
      </c>
      <c r="F40" s="14" t="s">
        <v>18</v>
      </c>
      <c r="G40" s="14" t="s">
        <v>19</v>
      </c>
      <c r="H40" s="5" t="s">
        <v>7</v>
      </c>
      <c r="I40" s="34"/>
      <c r="J40" s="44">
        <v>95</v>
      </c>
      <c r="K40" s="55">
        <f t="shared" si="0"/>
        <v>0</v>
      </c>
      <c r="L40" s="55">
        <f t="shared" si="1"/>
        <v>0.25080000000000002</v>
      </c>
      <c r="M40" s="52"/>
      <c r="N40" s="51">
        <f t="shared" si="2"/>
        <v>0</v>
      </c>
      <c r="O40" s="59">
        <f t="shared" si="3"/>
        <v>0</v>
      </c>
    </row>
    <row r="41" spans="1:15" ht="20.100000000000001" customHeight="1" x14ac:dyDescent="0.3">
      <c r="A41" s="20" t="s">
        <v>13</v>
      </c>
      <c r="B41" s="29">
        <v>11407</v>
      </c>
      <c r="C41" s="10" t="s">
        <v>63</v>
      </c>
      <c r="D41" s="28" t="s">
        <v>16</v>
      </c>
      <c r="E41" s="4">
        <v>100</v>
      </c>
      <c r="F41" s="14" t="s">
        <v>18</v>
      </c>
      <c r="G41" s="14" t="s">
        <v>19</v>
      </c>
      <c r="H41" s="5" t="s">
        <v>7</v>
      </c>
      <c r="I41" s="34"/>
      <c r="J41" s="44">
        <v>85</v>
      </c>
      <c r="K41" s="55">
        <f t="shared" si="0"/>
        <v>0</v>
      </c>
      <c r="L41" s="55">
        <f t="shared" si="1"/>
        <v>0.22440000000000002</v>
      </c>
      <c r="M41" s="52"/>
      <c r="N41" s="51">
        <f t="shared" si="2"/>
        <v>0</v>
      </c>
      <c r="O41" s="59">
        <f t="shared" si="3"/>
        <v>0</v>
      </c>
    </row>
    <row r="42" spans="1:15" ht="20.100000000000001" customHeight="1" x14ac:dyDescent="0.3">
      <c r="A42" s="20" t="s">
        <v>13</v>
      </c>
      <c r="B42" s="29">
        <v>11408</v>
      </c>
      <c r="C42" s="18" t="s">
        <v>64</v>
      </c>
      <c r="D42" s="28" t="s">
        <v>16</v>
      </c>
      <c r="E42" s="4">
        <v>100</v>
      </c>
      <c r="F42" s="14" t="s">
        <v>18</v>
      </c>
      <c r="G42" s="14" t="s">
        <v>19</v>
      </c>
      <c r="H42" s="5" t="s">
        <v>7</v>
      </c>
      <c r="I42" s="34">
        <v>30</v>
      </c>
      <c r="J42" s="44">
        <v>87</v>
      </c>
      <c r="K42" s="55">
        <f t="shared" si="0"/>
        <v>3.9600000000000003E-2</v>
      </c>
      <c r="L42" s="55">
        <f t="shared" si="1"/>
        <v>0.22968</v>
      </c>
      <c r="M42" s="52"/>
      <c r="N42" s="51">
        <f t="shared" si="2"/>
        <v>0</v>
      </c>
      <c r="O42" s="59">
        <f t="shared" si="3"/>
        <v>0</v>
      </c>
    </row>
    <row r="43" spans="1:15" ht="20.100000000000001" customHeight="1" x14ac:dyDescent="0.3">
      <c r="A43" s="20" t="s">
        <v>13</v>
      </c>
      <c r="B43" s="29">
        <v>11441</v>
      </c>
      <c r="C43" s="10" t="s">
        <v>65</v>
      </c>
      <c r="D43" s="28" t="s">
        <v>16</v>
      </c>
      <c r="E43" s="4">
        <v>100</v>
      </c>
      <c r="F43" s="14" t="s">
        <v>18</v>
      </c>
      <c r="G43" s="14" t="s">
        <v>19</v>
      </c>
      <c r="H43" s="25" t="s">
        <v>9</v>
      </c>
      <c r="I43" s="34"/>
      <c r="J43" s="44">
        <v>85</v>
      </c>
      <c r="K43" s="55">
        <f t="shared" si="0"/>
        <v>0</v>
      </c>
      <c r="L43" s="55">
        <f t="shared" si="1"/>
        <v>0.22440000000000002</v>
      </c>
      <c r="M43" s="52"/>
      <c r="N43" s="51">
        <f t="shared" si="2"/>
        <v>0</v>
      </c>
      <c r="O43" s="59">
        <f t="shared" si="3"/>
        <v>0</v>
      </c>
    </row>
    <row r="44" spans="1:15" ht="20.100000000000001" customHeight="1" x14ac:dyDescent="0.3">
      <c r="A44" s="20" t="s">
        <v>13</v>
      </c>
      <c r="B44" s="29">
        <v>11451</v>
      </c>
      <c r="C44" s="10" t="s">
        <v>66</v>
      </c>
      <c r="D44" s="28" t="s">
        <v>16</v>
      </c>
      <c r="E44" s="4">
        <v>100</v>
      </c>
      <c r="F44" s="14" t="s">
        <v>18</v>
      </c>
      <c r="G44" s="14" t="s">
        <v>19</v>
      </c>
      <c r="H44" s="5" t="s">
        <v>21</v>
      </c>
      <c r="I44" s="34"/>
      <c r="J44" s="44">
        <v>85</v>
      </c>
      <c r="K44" s="55">
        <f t="shared" si="0"/>
        <v>0</v>
      </c>
      <c r="L44" s="55">
        <f t="shared" si="1"/>
        <v>0.22440000000000002</v>
      </c>
      <c r="M44" s="52"/>
      <c r="N44" s="51">
        <f t="shared" si="2"/>
        <v>0</v>
      </c>
      <c r="O44" s="59">
        <f t="shared" si="3"/>
        <v>0</v>
      </c>
    </row>
    <row r="45" spans="1:15" ht="20.100000000000001" customHeight="1" x14ac:dyDescent="0.3">
      <c r="A45" s="20" t="s">
        <v>13</v>
      </c>
      <c r="B45" s="30">
        <v>11452</v>
      </c>
      <c r="C45" s="11" t="s">
        <v>67</v>
      </c>
      <c r="D45" s="28" t="s">
        <v>16</v>
      </c>
      <c r="E45" s="4">
        <v>100</v>
      </c>
      <c r="F45" s="14" t="s">
        <v>18</v>
      </c>
      <c r="G45" s="14" t="s">
        <v>19</v>
      </c>
      <c r="H45" s="5" t="s">
        <v>21</v>
      </c>
      <c r="I45" s="34"/>
      <c r="J45" s="44">
        <v>85</v>
      </c>
      <c r="K45" s="55">
        <f t="shared" si="0"/>
        <v>0</v>
      </c>
      <c r="L45" s="55">
        <f t="shared" si="1"/>
        <v>0.22440000000000002</v>
      </c>
      <c r="M45" s="52"/>
      <c r="N45" s="51">
        <f t="shared" si="2"/>
        <v>0</v>
      </c>
      <c r="O45" s="59">
        <f t="shared" si="3"/>
        <v>0</v>
      </c>
    </row>
    <row r="46" spans="1:15" ht="20.100000000000001" customHeight="1" x14ac:dyDescent="0.3">
      <c r="A46" s="20" t="s">
        <v>13</v>
      </c>
      <c r="B46" s="29">
        <v>11453</v>
      </c>
      <c r="C46" s="18" t="s">
        <v>68</v>
      </c>
      <c r="D46" s="28" t="s">
        <v>16</v>
      </c>
      <c r="E46" s="4">
        <v>100</v>
      </c>
      <c r="F46" s="14" t="s">
        <v>18</v>
      </c>
      <c r="G46" s="14" t="s">
        <v>19</v>
      </c>
      <c r="H46" s="25" t="s">
        <v>21</v>
      </c>
      <c r="I46" s="34"/>
      <c r="J46" s="44">
        <v>85</v>
      </c>
      <c r="K46" s="55">
        <f t="shared" si="0"/>
        <v>0</v>
      </c>
      <c r="L46" s="55">
        <f t="shared" si="1"/>
        <v>0.22440000000000002</v>
      </c>
      <c r="M46" s="52"/>
      <c r="N46" s="51">
        <f t="shared" si="2"/>
        <v>0</v>
      </c>
      <c r="O46" s="59">
        <f t="shared" si="3"/>
        <v>0</v>
      </c>
    </row>
    <row r="47" spans="1:15" ht="20.100000000000001" customHeight="1" x14ac:dyDescent="0.3">
      <c r="A47" s="20" t="s">
        <v>13</v>
      </c>
      <c r="B47" s="29">
        <v>11454</v>
      </c>
      <c r="C47" s="18" t="s">
        <v>69</v>
      </c>
      <c r="D47" s="28" t="s">
        <v>16</v>
      </c>
      <c r="E47" s="4">
        <v>100</v>
      </c>
      <c r="F47" s="14" t="s">
        <v>18</v>
      </c>
      <c r="G47" s="14" t="s">
        <v>19</v>
      </c>
      <c r="H47" s="25" t="s">
        <v>21</v>
      </c>
      <c r="I47" s="34"/>
      <c r="J47" s="44">
        <v>85</v>
      </c>
      <c r="K47" s="55">
        <f t="shared" si="0"/>
        <v>0</v>
      </c>
      <c r="L47" s="55">
        <f t="shared" si="1"/>
        <v>0.22440000000000002</v>
      </c>
      <c r="M47" s="52"/>
      <c r="N47" s="51">
        <f t="shared" si="2"/>
        <v>0</v>
      </c>
      <c r="O47" s="59">
        <f t="shared" si="3"/>
        <v>0</v>
      </c>
    </row>
    <row r="48" spans="1:15" ht="20.100000000000001" customHeight="1" x14ac:dyDescent="0.3">
      <c r="A48" s="20" t="s">
        <v>13</v>
      </c>
      <c r="B48" s="29">
        <v>11456</v>
      </c>
      <c r="C48" s="18" t="s">
        <v>70</v>
      </c>
      <c r="D48" s="28" t="s">
        <v>16</v>
      </c>
      <c r="E48" s="4">
        <v>100</v>
      </c>
      <c r="F48" s="14" t="s">
        <v>18</v>
      </c>
      <c r="G48" s="14" t="s">
        <v>19</v>
      </c>
      <c r="H48" s="25" t="s">
        <v>7</v>
      </c>
      <c r="I48" s="34">
        <v>30</v>
      </c>
      <c r="J48" s="44">
        <v>85</v>
      </c>
      <c r="K48" s="55">
        <f t="shared" si="0"/>
        <v>3.9600000000000003E-2</v>
      </c>
      <c r="L48" s="55">
        <f t="shared" si="1"/>
        <v>0.22440000000000002</v>
      </c>
      <c r="M48" s="52"/>
      <c r="N48" s="51">
        <f t="shared" si="2"/>
        <v>0</v>
      </c>
      <c r="O48" s="59">
        <f t="shared" si="3"/>
        <v>0</v>
      </c>
    </row>
    <row r="49" spans="1:15" ht="20.100000000000001" customHeight="1" x14ac:dyDescent="0.3">
      <c r="A49" s="20" t="s">
        <v>13</v>
      </c>
      <c r="B49" s="29">
        <v>11471</v>
      </c>
      <c r="C49" s="18" t="s">
        <v>71</v>
      </c>
      <c r="D49" s="28" t="s">
        <v>16</v>
      </c>
      <c r="E49" s="4">
        <v>100</v>
      </c>
      <c r="F49" s="14" t="s">
        <v>18</v>
      </c>
      <c r="G49" s="14" t="s">
        <v>19</v>
      </c>
      <c r="H49" s="25" t="s">
        <v>12</v>
      </c>
      <c r="I49" s="34"/>
      <c r="J49" s="44">
        <v>90</v>
      </c>
      <c r="K49" s="55">
        <f t="shared" si="0"/>
        <v>0</v>
      </c>
      <c r="L49" s="55">
        <f t="shared" si="1"/>
        <v>0.23760000000000001</v>
      </c>
      <c r="M49" s="52"/>
      <c r="N49" s="51">
        <f t="shared" si="2"/>
        <v>0</v>
      </c>
      <c r="O49" s="59">
        <f t="shared" si="3"/>
        <v>0</v>
      </c>
    </row>
    <row r="50" spans="1:15" ht="20.100000000000001" customHeight="1" x14ac:dyDescent="0.3">
      <c r="A50" s="20" t="s">
        <v>13</v>
      </c>
      <c r="B50" s="29">
        <v>11486</v>
      </c>
      <c r="C50" s="18" t="s">
        <v>72</v>
      </c>
      <c r="D50" s="28" t="s">
        <v>16</v>
      </c>
      <c r="E50" s="4">
        <v>200</v>
      </c>
      <c r="F50" s="14" t="s">
        <v>18</v>
      </c>
      <c r="G50" s="14" t="s">
        <v>19</v>
      </c>
      <c r="H50" s="25" t="s">
        <v>7</v>
      </c>
      <c r="I50" s="35">
        <v>20</v>
      </c>
      <c r="J50" s="44">
        <v>65</v>
      </c>
      <c r="K50" s="55">
        <f t="shared" si="0"/>
        <v>2.6400000000000003E-2</v>
      </c>
      <c r="L50" s="55">
        <f t="shared" si="1"/>
        <v>0.1716</v>
      </c>
      <c r="M50" s="52"/>
      <c r="N50" s="51">
        <f t="shared" si="2"/>
        <v>0</v>
      </c>
      <c r="O50" s="59">
        <f t="shared" si="3"/>
        <v>0</v>
      </c>
    </row>
    <row r="51" spans="1:15" ht="20.100000000000001" customHeight="1" x14ac:dyDescent="0.3">
      <c r="A51" s="20" t="s">
        <v>13</v>
      </c>
      <c r="B51" s="29">
        <v>11501</v>
      </c>
      <c r="C51" s="18" t="s">
        <v>73</v>
      </c>
      <c r="D51" s="28" t="s">
        <v>16</v>
      </c>
      <c r="E51" s="4">
        <v>100</v>
      </c>
      <c r="F51" s="14" t="s">
        <v>18</v>
      </c>
      <c r="G51" s="14" t="s">
        <v>19</v>
      </c>
      <c r="H51" s="5" t="s">
        <v>7</v>
      </c>
      <c r="I51" s="35"/>
      <c r="J51" s="44">
        <v>110</v>
      </c>
      <c r="K51" s="55">
        <f t="shared" si="0"/>
        <v>0</v>
      </c>
      <c r="L51" s="55">
        <f t="shared" si="1"/>
        <v>0.29039999999999999</v>
      </c>
      <c r="M51" s="52"/>
      <c r="N51" s="51">
        <f t="shared" si="2"/>
        <v>0</v>
      </c>
      <c r="O51" s="59">
        <f t="shared" si="3"/>
        <v>0</v>
      </c>
    </row>
    <row r="52" spans="1:15" ht="20.100000000000001" customHeight="1" x14ac:dyDescent="0.3">
      <c r="A52" s="20" t="s">
        <v>13</v>
      </c>
      <c r="B52" s="33">
        <v>11521</v>
      </c>
      <c r="C52" s="13" t="s">
        <v>74</v>
      </c>
      <c r="D52" s="28" t="s">
        <v>16</v>
      </c>
      <c r="E52" s="4">
        <v>100</v>
      </c>
      <c r="F52" s="14" t="s">
        <v>18</v>
      </c>
      <c r="G52" s="14" t="s">
        <v>19</v>
      </c>
      <c r="H52" s="25" t="s">
        <v>7</v>
      </c>
      <c r="I52" s="36"/>
      <c r="J52" s="45">
        <v>90</v>
      </c>
      <c r="K52" s="55">
        <f t="shared" si="0"/>
        <v>0</v>
      </c>
      <c r="L52" s="55">
        <f t="shared" si="1"/>
        <v>0.23760000000000001</v>
      </c>
      <c r="M52" s="52"/>
      <c r="N52" s="51">
        <f t="shared" si="2"/>
        <v>0</v>
      </c>
      <c r="O52" s="59">
        <f t="shared" si="3"/>
        <v>0</v>
      </c>
    </row>
    <row r="53" spans="1:15" ht="20.100000000000001" customHeight="1" x14ac:dyDescent="0.3">
      <c r="A53" s="20" t="s">
        <v>13</v>
      </c>
      <c r="B53" s="29">
        <v>11522</v>
      </c>
      <c r="C53" s="18" t="s">
        <v>75</v>
      </c>
      <c r="D53" s="28" t="s">
        <v>16</v>
      </c>
      <c r="E53" s="4">
        <v>100</v>
      </c>
      <c r="F53" s="14" t="s">
        <v>18</v>
      </c>
      <c r="G53" s="14" t="s">
        <v>19</v>
      </c>
      <c r="H53" s="5" t="s">
        <v>7</v>
      </c>
      <c r="I53" s="35">
        <v>20</v>
      </c>
      <c r="J53" s="44">
        <v>90</v>
      </c>
      <c r="K53" s="55">
        <f t="shared" si="0"/>
        <v>2.6400000000000003E-2</v>
      </c>
      <c r="L53" s="55">
        <f t="shared" si="1"/>
        <v>0.23760000000000001</v>
      </c>
      <c r="M53" s="52"/>
      <c r="N53" s="51">
        <f t="shared" si="2"/>
        <v>0</v>
      </c>
      <c r="O53" s="59">
        <f t="shared" si="3"/>
        <v>0</v>
      </c>
    </row>
    <row r="54" spans="1:15" ht="20.100000000000001" customHeight="1" x14ac:dyDescent="0.3">
      <c r="A54" s="20" t="s">
        <v>13</v>
      </c>
      <c r="B54" s="33">
        <v>11523</v>
      </c>
      <c r="C54" s="13" t="s">
        <v>76</v>
      </c>
      <c r="D54" s="28" t="s">
        <v>16</v>
      </c>
      <c r="E54" s="24">
        <v>200</v>
      </c>
      <c r="F54" s="14" t="s">
        <v>18</v>
      </c>
      <c r="G54" s="14" t="s">
        <v>19</v>
      </c>
      <c r="H54" s="25" t="s">
        <v>7</v>
      </c>
      <c r="I54" s="35"/>
      <c r="J54" s="44">
        <v>80</v>
      </c>
      <c r="K54" s="55">
        <f t="shared" si="0"/>
        <v>0</v>
      </c>
      <c r="L54" s="55">
        <f t="shared" si="1"/>
        <v>0.21120000000000003</v>
      </c>
      <c r="M54" s="52"/>
      <c r="N54" s="51">
        <f t="shared" si="2"/>
        <v>0</v>
      </c>
      <c r="O54" s="59">
        <f t="shared" si="3"/>
        <v>0</v>
      </c>
    </row>
    <row r="55" spans="1:15" ht="20.100000000000001" customHeight="1" x14ac:dyDescent="0.3">
      <c r="A55" s="20" t="s">
        <v>13</v>
      </c>
      <c r="B55" s="33">
        <v>11551</v>
      </c>
      <c r="C55" s="13" t="s">
        <v>77</v>
      </c>
      <c r="D55" s="28" t="s">
        <v>16</v>
      </c>
      <c r="E55" s="4">
        <v>200</v>
      </c>
      <c r="F55" s="14" t="s">
        <v>18</v>
      </c>
      <c r="G55" s="14" t="s">
        <v>19</v>
      </c>
      <c r="H55" s="25" t="s">
        <v>7</v>
      </c>
      <c r="I55" s="27"/>
      <c r="J55" s="44">
        <v>70</v>
      </c>
      <c r="K55" s="55">
        <f t="shared" si="0"/>
        <v>0</v>
      </c>
      <c r="L55" s="55">
        <f t="shared" si="1"/>
        <v>0.18480000000000002</v>
      </c>
      <c r="M55" s="52"/>
      <c r="N55" s="51">
        <f t="shared" si="2"/>
        <v>0</v>
      </c>
      <c r="O55" s="59">
        <f t="shared" si="3"/>
        <v>0</v>
      </c>
    </row>
    <row r="56" spans="1:15" ht="20.100000000000001" customHeight="1" x14ac:dyDescent="0.3">
      <c r="A56" s="20" t="s">
        <v>13</v>
      </c>
      <c r="B56" s="33">
        <v>11552</v>
      </c>
      <c r="C56" s="13" t="s">
        <v>78</v>
      </c>
      <c r="D56" s="28" t="s">
        <v>16</v>
      </c>
      <c r="E56" s="4">
        <v>200</v>
      </c>
      <c r="F56" s="14" t="s">
        <v>18</v>
      </c>
      <c r="G56" s="14" t="s">
        <v>19</v>
      </c>
      <c r="H56" s="25" t="s">
        <v>7</v>
      </c>
      <c r="I56" s="27"/>
      <c r="J56" s="44">
        <v>70</v>
      </c>
      <c r="K56" s="55">
        <f t="shared" si="0"/>
        <v>0</v>
      </c>
      <c r="L56" s="55">
        <f t="shared" si="1"/>
        <v>0.18480000000000002</v>
      </c>
      <c r="M56" s="52"/>
      <c r="N56" s="51">
        <f t="shared" si="2"/>
        <v>0</v>
      </c>
      <c r="O56" s="59">
        <f t="shared" si="3"/>
        <v>0</v>
      </c>
    </row>
    <row r="57" spans="1:15" ht="20.100000000000001" customHeight="1" x14ac:dyDescent="0.3">
      <c r="A57" s="20" t="s">
        <v>13</v>
      </c>
      <c r="B57" s="33">
        <v>11553</v>
      </c>
      <c r="C57" s="19" t="s">
        <v>79</v>
      </c>
      <c r="D57" s="28" t="s">
        <v>16</v>
      </c>
      <c r="E57" s="4">
        <v>200</v>
      </c>
      <c r="F57" s="14" t="s">
        <v>18</v>
      </c>
      <c r="G57" s="14" t="s">
        <v>19</v>
      </c>
      <c r="H57" s="25" t="s">
        <v>7</v>
      </c>
      <c r="I57" s="27"/>
      <c r="J57" s="44">
        <v>75</v>
      </c>
      <c r="K57" s="55">
        <f t="shared" si="0"/>
        <v>0</v>
      </c>
      <c r="L57" s="55">
        <f t="shared" si="1"/>
        <v>0.19800000000000001</v>
      </c>
      <c r="M57" s="52"/>
      <c r="N57" s="51">
        <f t="shared" si="2"/>
        <v>0</v>
      </c>
      <c r="O57" s="59">
        <f t="shared" si="3"/>
        <v>0</v>
      </c>
    </row>
    <row r="58" spans="1:15" ht="20.100000000000001" customHeight="1" x14ac:dyDescent="0.3">
      <c r="A58" s="20" t="s">
        <v>13</v>
      </c>
      <c r="B58" s="31">
        <v>11554</v>
      </c>
      <c r="C58" s="21" t="s">
        <v>80</v>
      </c>
      <c r="D58" s="28" t="s">
        <v>16</v>
      </c>
      <c r="E58" s="4">
        <v>200</v>
      </c>
      <c r="F58" s="14" t="s">
        <v>18</v>
      </c>
      <c r="G58" s="14" t="s">
        <v>19</v>
      </c>
      <c r="H58" s="25" t="s">
        <v>7</v>
      </c>
      <c r="I58" s="27"/>
      <c r="J58" s="44">
        <v>70</v>
      </c>
      <c r="K58" s="55">
        <f t="shared" si="0"/>
        <v>0</v>
      </c>
      <c r="L58" s="55">
        <f t="shared" si="1"/>
        <v>0.18480000000000002</v>
      </c>
      <c r="M58" s="52"/>
      <c r="N58" s="51">
        <f t="shared" si="2"/>
        <v>0</v>
      </c>
      <c r="O58" s="59">
        <f t="shared" si="3"/>
        <v>0</v>
      </c>
    </row>
    <row r="59" spans="1:15" ht="20.100000000000001" customHeight="1" x14ac:dyDescent="0.3">
      <c r="A59" s="20" t="s">
        <v>13</v>
      </c>
      <c r="B59" s="37">
        <v>11556</v>
      </c>
      <c r="C59" s="12" t="s">
        <v>81</v>
      </c>
      <c r="D59" s="28" t="s">
        <v>16</v>
      </c>
      <c r="E59" s="4">
        <v>200</v>
      </c>
      <c r="F59" s="14" t="s">
        <v>18</v>
      </c>
      <c r="G59" s="14" t="s">
        <v>19</v>
      </c>
      <c r="H59" s="25" t="s">
        <v>7</v>
      </c>
      <c r="I59" s="26"/>
      <c r="J59" s="44">
        <v>75</v>
      </c>
      <c r="K59" s="55">
        <f t="shared" si="0"/>
        <v>0</v>
      </c>
      <c r="L59" s="55">
        <f t="shared" si="1"/>
        <v>0.19800000000000001</v>
      </c>
      <c r="M59" s="52"/>
      <c r="N59" s="51">
        <f t="shared" si="2"/>
        <v>0</v>
      </c>
      <c r="O59" s="59">
        <f t="shared" si="3"/>
        <v>0</v>
      </c>
    </row>
    <row r="60" spans="1:15" ht="20.100000000000001" customHeight="1" x14ac:dyDescent="0.3">
      <c r="A60" s="20" t="s">
        <v>13</v>
      </c>
      <c r="B60" s="37">
        <v>11557</v>
      </c>
      <c r="C60" s="12" t="s">
        <v>82</v>
      </c>
      <c r="D60" s="28" t="s">
        <v>16</v>
      </c>
      <c r="E60" s="4">
        <v>200</v>
      </c>
      <c r="F60" s="14" t="s">
        <v>18</v>
      </c>
      <c r="G60" s="14" t="s">
        <v>19</v>
      </c>
      <c r="H60" s="25" t="s">
        <v>7</v>
      </c>
      <c r="I60" s="26"/>
      <c r="J60" s="44">
        <v>70</v>
      </c>
      <c r="K60" s="55">
        <f t="shared" si="0"/>
        <v>0</v>
      </c>
      <c r="L60" s="55">
        <f t="shared" si="1"/>
        <v>0.18480000000000002</v>
      </c>
      <c r="M60" s="52"/>
      <c r="N60" s="51">
        <f t="shared" si="2"/>
        <v>0</v>
      </c>
      <c r="O60" s="59">
        <f t="shared" si="3"/>
        <v>0</v>
      </c>
    </row>
    <row r="61" spans="1:15" ht="20.100000000000001" customHeight="1" x14ac:dyDescent="0.3">
      <c r="A61" s="20" t="s">
        <v>13</v>
      </c>
      <c r="B61" s="37">
        <v>11558</v>
      </c>
      <c r="C61" s="12" t="s">
        <v>83</v>
      </c>
      <c r="D61" s="28" t="s">
        <v>16</v>
      </c>
      <c r="E61" s="4">
        <v>200</v>
      </c>
      <c r="F61" s="14" t="s">
        <v>18</v>
      </c>
      <c r="G61" s="14" t="s">
        <v>19</v>
      </c>
      <c r="H61" s="25" t="s">
        <v>7</v>
      </c>
      <c r="I61" s="26"/>
      <c r="J61" s="44">
        <v>70</v>
      </c>
      <c r="K61" s="55">
        <f t="shared" si="0"/>
        <v>0</v>
      </c>
      <c r="L61" s="55">
        <f t="shared" si="1"/>
        <v>0.18480000000000002</v>
      </c>
      <c r="M61" s="52"/>
      <c r="N61" s="51">
        <f t="shared" si="2"/>
        <v>0</v>
      </c>
      <c r="O61" s="59">
        <f t="shared" si="3"/>
        <v>0</v>
      </c>
    </row>
    <row r="62" spans="1:15" ht="20.100000000000001" customHeight="1" x14ac:dyDescent="0.3">
      <c r="A62" s="20" t="s">
        <v>13</v>
      </c>
      <c r="B62" s="37">
        <v>11560</v>
      </c>
      <c r="C62" s="12" t="s">
        <v>84</v>
      </c>
      <c r="D62" s="28" t="s">
        <v>16</v>
      </c>
      <c r="E62" s="4">
        <v>200</v>
      </c>
      <c r="F62" s="14" t="s">
        <v>18</v>
      </c>
      <c r="G62" s="14" t="s">
        <v>19</v>
      </c>
      <c r="H62" s="25" t="s">
        <v>7</v>
      </c>
      <c r="I62" s="26"/>
      <c r="J62" s="44">
        <v>75</v>
      </c>
      <c r="K62" s="55">
        <f t="shared" si="0"/>
        <v>0</v>
      </c>
      <c r="L62" s="55">
        <f t="shared" si="1"/>
        <v>0.19800000000000001</v>
      </c>
      <c r="M62" s="52"/>
      <c r="N62" s="51">
        <f t="shared" si="2"/>
        <v>0</v>
      </c>
      <c r="O62" s="59">
        <f t="shared" si="3"/>
        <v>0</v>
      </c>
    </row>
    <row r="63" spans="1:15" ht="20.100000000000001" customHeight="1" x14ac:dyDescent="0.3">
      <c r="A63" s="20" t="s">
        <v>13</v>
      </c>
      <c r="B63" s="37">
        <v>33003</v>
      </c>
      <c r="C63" s="17" t="s">
        <v>85</v>
      </c>
      <c r="D63" s="28" t="s">
        <v>16</v>
      </c>
      <c r="E63" s="4">
        <v>100</v>
      </c>
      <c r="F63" s="14" t="s">
        <v>18</v>
      </c>
      <c r="G63" s="14" t="s">
        <v>19</v>
      </c>
      <c r="H63" s="25" t="s">
        <v>20</v>
      </c>
      <c r="I63" s="26"/>
      <c r="J63" s="44">
        <v>70</v>
      </c>
      <c r="K63" s="55">
        <f t="shared" si="0"/>
        <v>0</v>
      </c>
      <c r="L63" s="55">
        <f t="shared" si="1"/>
        <v>0.18480000000000002</v>
      </c>
      <c r="M63" s="52"/>
      <c r="N63" s="51">
        <f t="shared" si="2"/>
        <v>0</v>
      </c>
      <c r="O63" s="59">
        <f t="shared" si="3"/>
        <v>0</v>
      </c>
    </row>
    <row r="64" spans="1:15" ht="20.100000000000001" customHeight="1" x14ac:dyDescent="0.3">
      <c r="A64" s="20" t="s">
        <v>13</v>
      </c>
      <c r="B64" s="37">
        <v>33004</v>
      </c>
      <c r="C64" s="17" t="s">
        <v>86</v>
      </c>
      <c r="D64" s="28" t="s">
        <v>16</v>
      </c>
      <c r="E64" s="4">
        <v>100</v>
      </c>
      <c r="F64" s="14" t="s">
        <v>18</v>
      </c>
      <c r="G64" s="14" t="s">
        <v>19</v>
      </c>
      <c r="H64" s="25" t="s">
        <v>20</v>
      </c>
      <c r="I64" s="35">
        <v>50</v>
      </c>
      <c r="J64" s="44">
        <v>70</v>
      </c>
      <c r="K64" s="55">
        <f t="shared" si="0"/>
        <v>6.6000000000000003E-2</v>
      </c>
      <c r="L64" s="55">
        <f t="shared" si="1"/>
        <v>0.18480000000000002</v>
      </c>
      <c r="M64" s="52"/>
      <c r="N64" s="51">
        <f t="shared" si="2"/>
        <v>0</v>
      </c>
      <c r="O64" s="59">
        <f t="shared" si="3"/>
        <v>0</v>
      </c>
    </row>
    <row r="65" spans="1:15" ht="20.100000000000001" customHeight="1" x14ac:dyDescent="0.3">
      <c r="A65" s="20" t="s">
        <v>13</v>
      </c>
      <c r="B65" s="38">
        <v>33006</v>
      </c>
      <c r="C65" s="12" t="s">
        <v>87</v>
      </c>
      <c r="D65" s="28" t="s">
        <v>16</v>
      </c>
      <c r="E65" s="4">
        <v>100</v>
      </c>
      <c r="F65" s="14" t="s">
        <v>18</v>
      </c>
      <c r="G65" s="14" t="s">
        <v>19</v>
      </c>
      <c r="H65" s="5" t="s">
        <v>20</v>
      </c>
      <c r="I65" s="15"/>
      <c r="J65" s="44">
        <v>80</v>
      </c>
      <c r="K65" s="55">
        <f t="shared" si="0"/>
        <v>0</v>
      </c>
      <c r="L65" s="55">
        <f t="shared" si="1"/>
        <v>0.21120000000000003</v>
      </c>
      <c r="M65" s="52"/>
      <c r="N65" s="51">
        <f t="shared" si="2"/>
        <v>0</v>
      </c>
      <c r="O65" s="59">
        <f t="shared" si="3"/>
        <v>0</v>
      </c>
    </row>
    <row r="66" spans="1:15" ht="20.100000000000001" customHeight="1" x14ac:dyDescent="0.3">
      <c r="A66" s="20" t="s">
        <v>13</v>
      </c>
      <c r="B66" s="38">
        <v>33103</v>
      </c>
      <c r="C66" s="12" t="s">
        <v>88</v>
      </c>
      <c r="D66" s="28" t="s">
        <v>16</v>
      </c>
      <c r="E66" s="4">
        <v>100</v>
      </c>
      <c r="F66" s="14" t="s">
        <v>18</v>
      </c>
      <c r="G66" s="14" t="s">
        <v>19</v>
      </c>
      <c r="H66" s="5" t="s">
        <v>20</v>
      </c>
      <c r="I66" s="35">
        <v>50</v>
      </c>
      <c r="J66" s="44">
        <v>75</v>
      </c>
      <c r="K66" s="55">
        <f t="shared" si="0"/>
        <v>6.6000000000000003E-2</v>
      </c>
      <c r="L66" s="55">
        <f t="shared" si="1"/>
        <v>0.19800000000000001</v>
      </c>
      <c r="M66" s="52"/>
      <c r="N66" s="51">
        <f t="shared" si="2"/>
        <v>0</v>
      </c>
      <c r="O66" s="59">
        <f t="shared" si="3"/>
        <v>0</v>
      </c>
    </row>
    <row r="67" spans="1:15" ht="20.100000000000001" customHeight="1" x14ac:dyDescent="0.4">
      <c r="J67" s="46"/>
      <c r="K67" s="56"/>
      <c r="L67" s="56"/>
      <c r="M67" s="50">
        <f>SUM(M6:M66)</f>
        <v>0</v>
      </c>
      <c r="N67" s="51">
        <f>SUM(N6:N66)</f>
        <v>0</v>
      </c>
      <c r="O67" s="51">
        <f>SUM(O6:O66)</f>
        <v>0</v>
      </c>
    </row>
  </sheetData>
  <sheetProtection password="CA63" sheet="1" objects="1" scenarios="1"/>
  <mergeCells count="3">
    <mergeCell ref="I4:J4"/>
    <mergeCell ref="C3:L3"/>
    <mergeCell ref="C1:N1"/>
  </mergeCells>
  <printOptions horizontalCentered="1"/>
  <pageMargins left="0.25" right="0.25" top="0.75" bottom="0.75" header="0.3" footer="0.3"/>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285DE2-A9E4-4A22-8FA4-8843F984E511}">
  <dimension ref="B1:N9"/>
  <sheetViews>
    <sheetView tabSelected="1" zoomScaleNormal="100" workbookViewId="0">
      <selection activeCell="M54" sqref="M54"/>
    </sheetView>
  </sheetViews>
  <sheetFormatPr baseColWidth="10" defaultRowHeight="14.4" x14ac:dyDescent="0.3"/>
  <sheetData>
    <row r="1" spans="2:14" ht="93" customHeight="1" x14ac:dyDescent="0.3">
      <c r="C1" s="67" t="s">
        <v>106</v>
      </c>
      <c r="D1" s="67"/>
      <c r="E1" s="67"/>
      <c r="F1" s="67"/>
      <c r="G1" s="67"/>
      <c r="H1" s="67"/>
      <c r="I1" s="67"/>
      <c r="J1" s="67"/>
      <c r="K1" s="67"/>
      <c r="L1" s="67"/>
      <c r="M1" s="67"/>
    </row>
    <row r="3" spans="2:14" ht="73.8" customHeight="1" x14ac:dyDescent="0.3">
      <c r="B3" t="s">
        <v>92</v>
      </c>
      <c r="C3" s="66" t="s">
        <v>99</v>
      </c>
      <c r="D3" s="66"/>
      <c r="E3" s="66"/>
      <c r="F3" s="66"/>
      <c r="G3" s="66"/>
      <c r="H3" s="66"/>
      <c r="I3" s="66"/>
      <c r="J3" s="66"/>
      <c r="K3" s="66"/>
      <c r="L3" s="66"/>
      <c r="M3" s="66"/>
    </row>
    <row r="4" spans="2:14" ht="71.400000000000006" customHeight="1" x14ac:dyDescent="0.3">
      <c r="B4" t="s">
        <v>93</v>
      </c>
      <c r="C4" s="66" t="s">
        <v>100</v>
      </c>
      <c r="D4" s="66"/>
      <c r="E4" s="66"/>
      <c r="F4" s="66"/>
      <c r="G4" s="66"/>
      <c r="H4" s="66"/>
      <c r="I4" s="66"/>
      <c r="J4" s="66"/>
      <c r="K4" s="66"/>
      <c r="L4" s="66"/>
      <c r="M4" s="66"/>
      <c r="N4" s="61"/>
    </row>
    <row r="5" spans="2:14" ht="76.2" customHeight="1" x14ac:dyDescent="0.3">
      <c r="B5" t="s">
        <v>94</v>
      </c>
      <c r="C5" s="66" t="s">
        <v>101</v>
      </c>
      <c r="D5" s="66"/>
      <c r="E5" s="66"/>
      <c r="F5" s="66"/>
      <c r="G5" s="66"/>
      <c r="H5" s="66"/>
      <c r="I5" s="66"/>
      <c r="J5" s="66"/>
      <c r="K5" s="66"/>
      <c r="L5" s="66"/>
      <c r="M5" s="66"/>
    </row>
    <row r="6" spans="2:14" ht="57.6" customHeight="1" x14ac:dyDescent="0.3">
      <c r="B6" t="s">
        <v>95</v>
      </c>
      <c r="C6" s="66" t="s">
        <v>102</v>
      </c>
      <c r="D6" s="66"/>
      <c r="E6" s="66"/>
      <c r="F6" s="66"/>
      <c r="G6" s="66"/>
      <c r="H6" s="66"/>
      <c r="I6" s="66"/>
      <c r="J6" s="66"/>
      <c r="K6" s="66"/>
      <c r="L6" s="66"/>
      <c r="M6" s="66"/>
    </row>
    <row r="7" spans="2:14" ht="35.4" customHeight="1" x14ac:dyDescent="0.3">
      <c r="B7" t="s">
        <v>96</v>
      </c>
      <c r="C7" s="66" t="s">
        <v>103</v>
      </c>
      <c r="D7" s="66"/>
      <c r="E7" s="66"/>
      <c r="F7" s="66"/>
      <c r="G7" s="66"/>
      <c r="H7" s="66"/>
      <c r="I7" s="66"/>
      <c r="J7" s="66"/>
      <c r="K7" s="66"/>
      <c r="L7" s="66"/>
      <c r="M7" s="66"/>
    </row>
    <row r="8" spans="2:14" ht="41.4" customHeight="1" x14ac:dyDescent="0.3">
      <c r="B8" t="s">
        <v>97</v>
      </c>
      <c r="C8" s="66" t="s">
        <v>104</v>
      </c>
      <c r="D8" s="66"/>
      <c r="E8" s="66"/>
      <c r="F8" s="66"/>
      <c r="G8" s="66"/>
      <c r="H8" s="66"/>
      <c r="I8" s="66"/>
      <c r="J8" s="66"/>
      <c r="K8" s="66"/>
      <c r="L8" s="66"/>
      <c r="M8" s="66"/>
    </row>
    <row r="9" spans="2:14" ht="49.8" customHeight="1" x14ac:dyDescent="0.3">
      <c r="B9" t="s">
        <v>98</v>
      </c>
      <c r="C9" s="66" t="s">
        <v>105</v>
      </c>
      <c r="D9" s="66"/>
      <c r="E9" s="66"/>
      <c r="F9" s="66"/>
      <c r="G9" s="66"/>
      <c r="H9" s="66"/>
      <c r="I9" s="66"/>
      <c r="J9" s="66"/>
      <c r="K9" s="66"/>
      <c r="L9" s="66"/>
      <c r="M9" s="66"/>
    </row>
  </sheetData>
  <sheetProtection password="CA63" sheet="1" objects="1" scenarios="1"/>
  <mergeCells count="8">
    <mergeCell ref="C8:M8"/>
    <mergeCell ref="C9:M9"/>
    <mergeCell ref="C1:M1"/>
    <mergeCell ref="C3:M3"/>
    <mergeCell ref="C4:M4"/>
    <mergeCell ref="C5:M5"/>
    <mergeCell ref="C6:M6"/>
    <mergeCell ref="C7:M7"/>
  </mergeCells>
  <pageMargins left="0.7" right="0.7" top="0.75" bottom="0.75" header="0.3" footer="0.3"/>
  <pageSetup scale="6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2023-2024</vt:lpstr>
      <vt:lpstr>Termes - terms</vt:lpstr>
      <vt:lpstr>'2023-2024'!Zone_d_impression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_</dc:creator>
  <cp:lastModifiedBy>Katherine Durand</cp:lastModifiedBy>
  <cp:lastPrinted>2023-07-20T16:44:06Z</cp:lastPrinted>
  <dcterms:created xsi:type="dcterms:W3CDTF">2015-03-15T15:38:30Z</dcterms:created>
  <dcterms:modified xsi:type="dcterms:W3CDTF">2023-07-20T17:19:59Z</dcterms:modified>
</cp:coreProperties>
</file>