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C4822882-5F61-48B6-875D-A09EE70EC207}" xr6:coauthVersionLast="36" xr6:coauthVersionMax="36" xr10:uidLastSave="{00000000-0000-0000-0000-000000000000}"/>
  <bookViews>
    <workbookView xWindow="0" yWindow="588" windowWidth="15480" windowHeight="9000" xr2:uid="{00000000-000D-0000-FFFF-FFFF00000000}"/>
  </bookViews>
  <sheets>
    <sheet name=" 2023-2024 Annuelles - Annuals" sheetId="4" r:id="rId1"/>
    <sheet name=" 2023-2024 Vivaces- Perennials" sheetId="9" r:id="rId2"/>
    <sheet name="Durabella 2023-2024" sheetId="13" r:id="rId3"/>
    <sheet name="Terms" sheetId="11" r:id="rId4"/>
  </sheets>
  <definedNames>
    <definedName name="_xlnm._FilterDatabase" localSheetId="2" hidden="1">'Durabella 2023-2024'!$A$9:$H$81</definedName>
    <definedName name="_xlnm.Print_Area" localSheetId="0">' 2023-2024 Annuelles - Annuals'!$A$1:$N$497</definedName>
    <definedName name="_xlnm.Print_Area" localSheetId="1">' 2023-2024 Vivaces- Perennials'!$A$1:$N$157</definedName>
    <definedName name="_xlnm.Print_Area" localSheetId="2">'Durabella 2023-2024'!$A$1:$N$146</definedName>
    <definedName name="_xlnm.Print_Area" localSheetId="3">Terms!$A$2:$J$26</definedName>
  </definedNames>
  <calcPr calcId="191029"/>
</workbook>
</file>

<file path=xl/calcChain.xml><?xml version="1.0" encoding="utf-8"?>
<calcChain xmlns="http://schemas.openxmlformats.org/spreadsheetml/2006/main">
  <c r="K679" i="13" l="1"/>
  <c r="J678" i="13"/>
  <c r="J674" i="13"/>
  <c r="J670" i="13"/>
  <c r="J666" i="13"/>
  <c r="J662" i="13"/>
  <c r="J658" i="13"/>
  <c r="J654" i="13"/>
  <c r="J650" i="13"/>
  <c r="J646" i="13"/>
  <c r="J642" i="13"/>
  <c r="J638" i="13"/>
  <c r="J634" i="13"/>
  <c r="J631" i="13"/>
  <c r="J628" i="13"/>
  <c r="J624" i="13"/>
  <c r="J620" i="13"/>
  <c r="J616" i="13"/>
  <c r="J612" i="13"/>
  <c r="J608" i="13"/>
  <c r="J605" i="13"/>
  <c r="J602" i="13"/>
  <c r="J599" i="13"/>
  <c r="J596" i="13"/>
  <c r="J592" i="13"/>
  <c r="J589" i="13"/>
  <c r="J585" i="13"/>
  <c r="J581" i="13"/>
  <c r="J577" i="13"/>
  <c r="J573" i="13"/>
  <c r="J571" i="13"/>
  <c r="J570" i="13"/>
  <c r="J566" i="13"/>
  <c r="J562" i="13"/>
  <c r="J558" i="13"/>
  <c r="J554" i="13"/>
  <c r="J550" i="13"/>
  <c r="J546" i="13"/>
  <c r="J542" i="13"/>
  <c r="J538" i="13"/>
  <c r="J535" i="13"/>
  <c r="J532" i="13"/>
  <c r="J528" i="13"/>
  <c r="J524" i="13"/>
  <c r="J520" i="13"/>
  <c r="J516" i="13"/>
  <c r="J512" i="13"/>
  <c r="J509" i="13"/>
  <c r="J505" i="13"/>
  <c r="J501" i="13"/>
  <c r="J497" i="13"/>
  <c r="J493" i="13"/>
  <c r="J490" i="13"/>
  <c r="J486" i="13"/>
  <c r="J482" i="13"/>
  <c r="J479" i="13"/>
  <c r="J478" i="13"/>
  <c r="J474" i="13"/>
  <c r="J470" i="13"/>
  <c r="J467" i="13"/>
  <c r="J464" i="13"/>
  <c r="J460" i="13"/>
  <c r="J456" i="13"/>
  <c r="J452" i="13"/>
  <c r="J449" i="13"/>
  <c r="J445" i="13"/>
  <c r="J442" i="13"/>
  <c r="J438" i="13"/>
  <c r="J434" i="13"/>
  <c r="J430" i="13"/>
  <c r="J426" i="13"/>
  <c r="J422" i="13"/>
  <c r="J418" i="13"/>
  <c r="J415" i="13"/>
  <c r="J411" i="13"/>
  <c r="J407" i="13"/>
  <c r="J404" i="13"/>
  <c r="J400" i="13"/>
  <c r="J396" i="13"/>
  <c r="J393" i="13"/>
  <c r="J389" i="13"/>
  <c r="J381" i="13"/>
  <c r="J377" i="13"/>
  <c r="J373" i="13"/>
  <c r="J369" i="13"/>
  <c r="J365" i="13"/>
  <c r="J361" i="13"/>
  <c r="J357" i="13"/>
  <c r="J353" i="13"/>
  <c r="J349" i="13"/>
  <c r="J345" i="13"/>
  <c r="J341" i="13"/>
  <c r="J337" i="13"/>
  <c r="J333" i="13"/>
  <c r="J329" i="13"/>
  <c r="J325" i="13"/>
  <c r="J321" i="13"/>
  <c r="J317" i="13"/>
  <c r="J313" i="13"/>
  <c r="J309" i="13"/>
  <c r="J305" i="13"/>
  <c r="J301" i="13"/>
  <c r="J297" i="13"/>
  <c r="J293" i="13"/>
  <c r="J289" i="13"/>
  <c r="J285" i="13"/>
  <c r="J281" i="13"/>
  <c r="J277" i="13"/>
  <c r="J273" i="13"/>
  <c r="J269" i="13"/>
  <c r="J265" i="13"/>
  <c r="J261" i="13"/>
  <c r="J257" i="13"/>
  <c r="J253" i="13"/>
  <c r="J249" i="13"/>
  <c r="J245" i="13"/>
  <c r="J241" i="13"/>
  <c r="J238" i="13"/>
  <c r="J234" i="13"/>
  <c r="J230" i="13"/>
  <c r="J226" i="13"/>
  <c r="J222" i="13"/>
  <c r="J218" i="13"/>
  <c r="J214" i="13"/>
  <c r="J210" i="13"/>
  <c r="J206" i="13"/>
  <c r="J202" i="13"/>
  <c r="J198" i="13"/>
  <c r="J194" i="13"/>
  <c r="J190" i="13"/>
  <c r="J186" i="13"/>
  <c r="J182" i="13"/>
  <c r="J178" i="13"/>
  <c r="J174" i="13"/>
  <c r="J170" i="13"/>
  <c r="J166" i="13"/>
  <c r="J162" i="13"/>
  <c r="J158" i="13"/>
  <c r="J154" i="13"/>
  <c r="J150" i="13"/>
  <c r="J146" i="13"/>
  <c r="J142" i="13"/>
  <c r="J138" i="13"/>
  <c r="J134" i="13"/>
  <c r="J130" i="13"/>
  <c r="J126" i="13"/>
  <c r="J122" i="13"/>
  <c r="J118" i="13"/>
  <c r="J114" i="13"/>
  <c r="J110" i="13"/>
  <c r="J106" i="13"/>
  <c r="J102" i="13"/>
  <c r="J98" i="13"/>
  <c r="J95" i="13"/>
  <c r="J91" i="13"/>
  <c r="J87" i="13"/>
  <c r="L81" i="13"/>
  <c r="M81" i="13" s="1"/>
  <c r="L82" i="13"/>
  <c r="M82" i="13" s="1"/>
  <c r="L83" i="13"/>
  <c r="M83" i="13" s="1"/>
  <c r="N83" i="13" s="1"/>
  <c r="L84" i="13"/>
  <c r="M84" i="13" s="1"/>
  <c r="L85" i="13"/>
  <c r="M85" i="13" s="1"/>
  <c r="N85" i="13" s="1"/>
  <c r="L86" i="13"/>
  <c r="M86" i="13" s="1"/>
  <c r="N86" i="13" s="1"/>
  <c r="L87" i="13"/>
  <c r="M87" i="13" s="1"/>
  <c r="N87" i="13" s="1"/>
  <c r="L88" i="13"/>
  <c r="M88" i="13" s="1"/>
  <c r="N88" i="13" s="1"/>
  <c r="L89" i="13"/>
  <c r="M89" i="13" s="1"/>
  <c r="J83" i="13"/>
  <c r="J79" i="13"/>
  <c r="J75" i="13"/>
  <c r="J71" i="13"/>
  <c r="J67" i="13"/>
  <c r="J63" i="13"/>
  <c r="J59" i="13"/>
  <c r="J55" i="13"/>
  <c r="J51" i="13"/>
  <c r="J48" i="13"/>
  <c r="J44" i="13"/>
  <c r="J40" i="13"/>
  <c r="J36" i="13"/>
  <c r="J32" i="13"/>
  <c r="J28" i="13"/>
  <c r="J24" i="13"/>
  <c r="J20" i="13"/>
  <c r="J16" i="13"/>
  <c r="J12" i="13"/>
  <c r="L678" i="13"/>
  <c r="M678" i="13"/>
  <c r="N678" i="13" s="1"/>
  <c r="J11" i="13"/>
  <c r="J13" i="13"/>
  <c r="J14" i="13"/>
  <c r="J15" i="13"/>
  <c r="J17" i="13"/>
  <c r="J18" i="13"/>
  <c r="J19" i="13"/>
  <c r="J21" i="13"/>
  <c r="J22" i="13"/>
  <c r="J23" i="13"/>
  <c r="J25" i="13"/>
  <c r="J26" i="13"/>
  <c r="J27" i="13"/>
  <c r="J29" i="13"/>
  <c r="J30" i="13"/>
  <c r="J31" i="13"/>
  <c r="J33" i="13"/>
  <c r="J34" i="13"/>
  <c r="J35" i="13"/>
  <c r="J37" i="13"/>
  <c r="J38" i="13"/>
  <c r="J39" i="13"/>
  <c r="J41" i="13"/>
  <c r="J42" i="13"/>
  <c r="J43" i="13"/>
  <c r="J45" i="13"/>
  <c r="J46" i="13"/>
  <c r="J47" i="13"/>
  <c r="J49" i="13"/>
  <c r="J50" i="13"/>
  <c r="J52" i="13"/>
  <c r="J53" i="13"/>
  <c r="J54" i="13"/>
  <c r="J56" i="13"/>
  <c r="J57" i="13"/>
  <c r="J58" i="13"/>
  <c r="J60" i="13"/>
  <c r="J61" i="13"/>
  <c r="J62" i="13"/>
  <c r="J64" i="13"/>
  <c r="J65" i="13"/>
  <c r="J66" i="13"/>
  <c r="J68" i="13"/>
  <c r="J69" i="13"/>
  <c r="J70" i="13"/>
  <c r="J72" i="13"/>
  <c r="J73" i="13"/>
  <c r="J74" i="13"/>
  <c r="J76" i="13"/>
  <c r="J77" i="13"/>
  <c r="J78" i="13"/>
  <c r="J80" i="13"/>
  <c r="J81" i="13"/>
  <c r="J82" i="13"/>
  <c r="J84" i="13"/>
  <c r="J85" i="13"/>
  <c r="J86" i="13"/>
  <c r="J88" i="13"/>
  <c r="J89" i="13"/>
  <c r="J90" i="13"/>
  <c r="J92" i="13"/>
  <c r="J93" i="13"/>
  <c r="J94" i="13"/>
  <c r="J96" i="13"/>
  <c r="J97" i="13"/>
  <c r="J99" i="13"/>
  <c r="J100" i="13"/>
  <c r="J101" i="13"/>
  <c r="J103" i="13"/>
  <c r="J104" i="13"/>
  <c r="J105" i="13"/>
  <c r="J107" i="13"/>
  <c r="J108" i="13"/>
  <c r="J109" i="13"/>
  <c r="J111" i="13"/>
  <c r="J112" i="13"/>
  <c r="J113" i="13"/>
  <c r="J115" i="13"/>
  <c r="J116" i="13"/>
  <c r="J117" i="13"/>
  <c r="J119" i="13"/>
  <c r="J120" i="13"/>
  <c r="J121" i="13"/>
  <c r="J123" i="13"/>
  <c r="J124" i="13"/>
  <c r="J125" i="13"/>
  <c r="J127" i="13"/>
  <c r="J128" i="13"/>
  <c r="J129" i="13"/>
  <c r="J131" i="13"/>
  <c r="J132" i="13"/>
  <c r="J133" i="13"/>
  <c r="J135" i="13"/>
  <c r="J136" i="13"/>
  <c r="J137" i="13"/>
  <c r="J139" i="13"/>
  <c r="J140" i="13"/>
  <c r="J141" i="13"/>
  <c r="J143" i="13"/>
  <c r="J144" i="13"/>
  <c r="J145" i="13"/>
  <c r="J147" i="13"/>
  <c r="J148" i="13"/>
  <c r="J149" i="13"/>
  <c r="J151" i="13"/>
  <c r="J152" i="13"/>
  <c r="J153" i="13"/>
  <c r="J155" i="13"/>
  <c r="J156" i="13"/>
  <c r="J157" i="13"/>
  <c r="J159" i="13"/>
  <c r="J160" i="13"/>
  <c r="J161" i="13"/>
  <c r="J163" i="13"/>
  <c r="J164" i="13"/>
  <c r="J165" i="13"/>
  <c r="J167" i="13"/>
  <c r="J168" i="13"/>
  <c r="J169" i="13"/>
  <c r="J171" i="13"/>
  <c r="J172" i="13"/>
  <c r="J173" i="13"/>
  <c r="J175" i="13"/>
  <c r="J176" i="13"/>
  <c r="J177" i="13"/>
  <c r="J179" i="13"/>
  <c r="J180" i="13"/>
  <c r="J181" i="13"/>
  <c r="J183" i="13"/>
  <c r="J184" i="13"/>
  <c r="J185" i="13"/>
  <c r="J187" i="13"/>
  <c r="J188" i="13"/>
  <c r="J189" i="13"/>
  <c r="J191" i="13"/>
  <c r="J192" i="13"/>
  <c r="J193" i="13"/>
  <c r="J195" i="13"/>
  <c r="J196" i="13"/>
  <c r="J197" i="13"/>
  <c r="J199" i="13"/>
  <c r="J200" i="13"/>
  <c r="J201" i="13"/>
  <c r="J203" i="13"/>
  <c r="J204" i="13"/>
  <c r="J205" i="13"/>
  <c r="J207" i="13"/>
  <c r="J208" i="13"/>
  <c r="J209" i="13"/>
  <c r="J211" i="13"/>
  <c r="J212" i="13"/>
  <c r="J213" i="13"/>
  <c r="J215" i="13"/>
  <c r="J216" i="13"/>
  <c r="J217" i="13"/>
  <c r="J219" i="13"/>
  <c r="J220" i="13"/>
  <c r="J221" i="13"/>
  <c r="J223" i="13"/>
  <c r="J224" i="13"/>
  <c r="J225" i="13"/>
  <c r="J227" i="13"/>
  <c r="J228" i="13"/>
  <c r="J229" i="13"/>
  <c r="J231" i="13"/>
  <c r="J232" i="13"/>
  <c r="J233" i="13"/>
  <c r="J235" i="13"/>
  <c r="J236" i="13"/>
  <c r="J237" i="13"/>
  <c r="J239" i="13"/>
  <c r="J240" i="13"/>
  <c r="J242" i="13"/>
  <c r="J243" i="13"/>
  <c r="J244" i="13"/>
  <c r="J246" i="13"/>
  <c r="J247" i="13"/>
  <c r="J248" i="13"/>
  <c r="J250" i="13"/>
  <c r="J251" i="13"/>
  <c r="J252" i="13"/>
  <c r="J254" i="13"/>
  <c r="J255" i="13"/>
  <c r="J256" i="13"/>
  <c r="J258" i="13"/>
  <c r="J259" i="13"/>
  <c r="J260" i="13"/>
  <c r="J262" i="13"/>
  <c r="J263" i="13"/>
  <c r="J264" i="13"/>
  <c r="J266" i="13"/>
  <c r="J267" i="13"/>
  <c r="J268" i="13"/>
  <c r="J270" i="13"/>
  <c r="J271" i="13"/>
  <c r="J272" i="13"/>
  <c r="J274" i="13"/>
  <c r="J275" i="13"/>
  <c r="J276" i="13"/>
  <c r="J278" i="13"/>
  <c r="J279" i="13"/>
  <c r="J280" i="13"/>
  <c r="J282" i="13"/>
  <c r="J283" i="13"/>
  <c r="J284" i="13"/>
  <c r="J286" i="13"/>
  <c r="J287" i="13"/>
  <c r="J288" i="13"/>
  <c r="J290" i="13"/>
  <c r="J291" i="13"/>
  <c r="J292" i="13"/>
  <c r="J294" i="13"/>
  <c r="J295" i="13"/>
  <c r="J296" i="13"/>
  <c r="J298" i="13"/>
  <c r="J299" i="13"/>
  <c r="J300" i="13"/>
  <c r="J302" i="13"/>
  <c r="J303" i="13"/>
  <c r="J304" i="13"/>
  <c r="J306" i="13"/>
  <c r="J307" i="13"/>
  <c r="J308" i="13"/>
  <c r="J310" i="13"/>
  <c r="J311" i="13"/>
  <c r="J312" i="13"/>
  <c r="J314" i="13"/>
  <c r="J315" i="13"/>
  <c r="J316" i="13"/>
  <c r="J318" i="13"/>
  <c r="J319" i="13"/>
  <c r="J320" i="13"/>
  <c r="J322" i="13"/>
  <c r="J323" i="13"/>
  <c r="J324" i="13"/>
  <c r="J326" i="13"/>
  <c r="J327" i="13"/>
  <c r="J328" i="13"/>
  <c r="J330" i="13"/>
  <c r="J331" i="13"/>
  <c r="J332" i="13"/>
  <c r="J334" i="13"/>
  <c r="J335" i="13"/>
  <c r="J336" i="13"/>
  <c r="J338" i="13"/>
  <c r="J339" i="13"/>
  <c r="J340" i="13"/>
  <c r="J342" i="13"/>
  <c r="J343" i="13"/>
  <c r="J344" i="13"/>
  <c r="J346" i="13"/>
  <c r="J347" i="13"/>
  <c r="J348" i="13"/>
  <c r="J350" i="13"/>
  <c r="J351" i="13"/>
  <c r="J352" i="13"/>
  <c r="J354" i="13"/>
  <c r="J355" i="13"/>
  <c r="J356" i="13"/>
  <c r="J358" i="13"/>
  <c r="J359" i="13"/>
  <c r="J360" i="13"/>
  <c r="J362" i="13"/>
  <c r="J363" i="13"/>
  <c r="J364" i="13"/>
  <c r="J366" i="13"/>
  <c r="J367" i="13"/>
  <c r="J368" i="13"/>
  <c r="J370" i="13"/>
  <c r="J371" i="13"/>
  <c r="J372" i="13"/>
  <c r="J374" i="13"/>
  <c r="J375" i="13"/>
  <c r="J376" i="13"/>
  <c r="J378" i="13"/>
  <c r="J379" i="13"/>
  <c r="J380" i="13"/>
  <c r="J382" i="13"/>
  <c r="J384" i="13"/>
  <c r="J386" i="13"/>
  <c r="J387" i="13"/>
  <c r="J388" i="13"/>
  <c r="J390" i="13"/>
  <c r="J391" i="13"/>
  <c r="J392" i="13"/>
  <c r="J394" i="13"/>
  <c r="J395" i="13"/>
  <c r="J397" i="13"/>
  <c r="J398" i="13"/>
  <c r="J399" i="13"/>
  <c r="J401" i="13"/>
  <c r="J402" i="13"/>
  <c r="J403" i="13"/>
  <c r="J405" i="13"/>
  <c r="J406" i="13"/>
  <c r="J408" i="13"/>
  <c r="J409" i="13"/>
  <c r="J410" i="13"/>
  <c r="J412" i="13"/>
  <c r="J413" i="13"/>
  <c r="J414" i="13"/>
  <c r="J416" i="13"/>
  <c r="J417" i="13"/>
  <c r="J419" i="13"/>
  <c r="J420" i="13"/>
  <c r="J421" i="13"/>
  <c r="J423" i="13"/>
  <c r="J424" i="13"/>
  <c r="J425" i="13"/>
  <c r="J427" i="13"/>
  <c r="J428" i="13"/>
  <c r="J429" i="13"/>
  <c r="J431" i="13"/>
  <c r="J432" i="13"/>
  <c r="J433" i="13"/>
  <c r="J435" i="13"/>
  <c r="J436" i="13"/>
  <c r="J437" i="13"/>
  <c r="J439" i="13"/>
  <c r="J440" i="13"/>
  <c r="J441" i="13"/>
  <c r="J443" i="13"/>
  <c r="J444" i="13"/>
  <c r="J446" i="13"/>
  <c r="J447" i="13"/>
  <c r="J448" i="13"/>
  <c r="J450" i="13"/>
  <c r="J451" i="13"/>
  <c r="J453" i="13"/>
  <c r="J454" i="13"/>
  <c r="J455" i="13"/>
  <c r="J457" i="13"/>
  <c r="J458" i="13"/>
  <c r="J459" i="13"/>
  <c r="J461" i="13"/>
  <c r="J462" i="13"/>
  <c r="J463" i="13"/>
  <c r="J465" i="13"/>
  <c r="J466" i="13"/>
  <c r="J468" i="13"/>
  <c r="J469" i="13"/>
  <c r="J471" i="13"/>
  <c r="J472" i="13"/>
  <c r="J473" i="13"/>
  <c r="J475" i="13"/>
  <c r="J476" i="13"/>
  <c r="J477" i="13"/>
  <c r="J480" i="13"/>
  <c r="J481" i="13"/>
  <c r="J483" i="13"/>
  <c r="J484" i="13"/>
  <c r="J485" i="13"/>
  <c r="J487" i="13"/>
  <c r="J488" i="13"/>
  <c r="J489" i="13"/>
  <c r="J491" i="13"/>
  <c r="J492" i="13"/>
  <c r="J494" i="13"/>
  <c r="J495" i="13"/>
  <c r="J496" i="13"/>
  <c r="J498" i="13"/>
  <c r="J499" i="13"/>
  <c r="J500" i="13"/>
  <c r="J502" i="13"/>
  <c r="J503" i="13"/>
  <c r="J504" i="13"/>
  <c r="J506" i="13"/>
  <c r="J507" i="13"/>
  <c r="J508" i="13"/>
  <c r="J510" i="13"/>
  <c r="J511" i="13"/>
  <c r="J513" i="13"/>
  <c r="J514" i="13"/>
  <c r="J515" i="13"/>
  <c r="J517" i="13"/>
  <c r="J518" i="13"/>
  <c r="J519" i="13"/>
  <c r="J521" i="13"/>
  <c r="J522" i="13"/>
  <c r="J523" i="13"/>
  <c r="J525" i="13"/>
  <c r="J526" i="13"/>
  <c r="J527" i="13"/>
  <c r="J529" i="13"/>
  <c r="J530" i="13"/>
  <c r="J531" i="13"/>
  <c r="J533" i="13"/>
  <c r="J534" i="13"/>
  <c r="J536" i="13"/>
  <c r="J537" i="13"/>
  <c r="J539" i="13"/>
  <c r="J540" i="13"/>
  <c r="J541" i="13"/>
  <c r="J543" i="13"/>
  <c r="J544" i="13"/>
  <c r="J545" i="13"/>
  <c r="J547" i="13"/>
  <c r="J548" i="13"/>
  <c r="J549" i="13"/>
  <c r="J551" i="13"/>
  <c r="J552" i="13"/>
  <c r="J553" i="13"/>
  <c r="J555" i="13"/>
  <c r="J556" i="13"/>
  <c r="J557" i="13"/>
  <c r="J559" i="13"/>
  <c r="J560" i="13"/>
  <c r="J561" i="13"/>
  <c r="J563" i="13"/>
  <c r="J564" i="13"/>
  <c r="J565" i="13"/>
  <c r="J567" i="13"/>
  <c r="J568" i="13"/>
  <c r="J569" i="13"/>
  <c r="J572" i="13"/>
  <c r="J574" i="13"/>
  <c r="J575" i="13"/>
  <c r="J576" i="13"/>
  <c r="J578" i="13"/>
  <c r="J579" i="13"/>
  <c r="J580" i="13"/>
  <c r="J582" i="13"/>
  <c r="J583" i="13"/>
  <c r="J584" i="13"/>
  <c r="J586" i="13"/>
  <c r="J587" i="13"/>
  <c r="J588" i="13"/>
  <c r="J590" i="13"/>
  <c r="J591" i="13"/>
  <c r="J593" i="13"/>
  <c r="J594" i="13"/>
  <c r="J595" i="13"/>
  <c r="J597" i="13"/>
  <c r="J598" i="13"/>
  <c r="J600" i="13"/>
  <c r="J601" i="13"/>
  <c r="J603" i="13"/>
  <c r="J604" i="13"/>
  <c r="J606" i="13"/>
  <c r="J607" i="13"/>
  <c r="J609" i="13"/>
  <c r="J610" i="13"/>
  <c r="J611" i="13"/>
  <c r="J613" i="13"/>
  <c r="J614" i="13"/>
  <c r="J615" i="13"/>
  <c r="J617" i="13"/>
  <c r="J618" i="13"/>
  <c r="J619" i="13"/>
  <c r="J621" i="13"/>
  <c r="J622" i="13"/>
  <c r="J623" i="13"/>
  <c r="J625" i="13"/>
  <c r="J626" i="13"/>
  <c r="J627" i="13"/>
  <c r="J629" i="13"/>
  <c r="J630" i="13"/>
  <c r="J632" i="13"/>
  <c r="J633" i="13"/>
  <c r="J635" i="13"/>
  <c r="J636" i="13"/>
  <c r="J637" i="13"/>
  <c r="J639" i="13"/>
  <c r="J640" i="13"/>
  <c r="J641" i="13"/>
  <c r="J643" i="13"/>
  <c r="J644" i="13"/>
  <c r="J645" i="13"/>
  <c r="J647" i="13"/>
  <c r="J648" i="13"/>
  <c r="J649" i="13"/>
  <c r="J651" i="13"/>
  <c r="J652" i="13"/>
  <c r="J653" i="13"/>
  <c r="J655" i="13"/>
  <c r="J656" i="13"/>
  <c r="J657" i="13"/>
  <c r="J659" i="13"/>
  <c r="J660" i="13"/>
  <c r="J661" i="13"/>
  <c r="J663" i="13"/>
  <c r="J664" i="13"/>
  <c r="J665" i="13"/>
  <c r="J667" i="13"/>
  <c r="J668" i="13"/>
  <c r="J669" i="13"/>
  <c r="J671" i="13"/>
  <c r="J672" i="13"/>
  <c r="J673" i="13"/>
  <c r="J675" i="13"/>
  <c r="J676" i="13"/>
  <c r="J677" i="13"/>
  <c r="J10" i="13"/>
  <c r="N84" i="13" l="1"/>
  <c r="N82" i="13"/>
  <c r="N89" i="13"/>
  <c r="N81" i="13"/>
  <c r="L97" i="13"/>
  <c r="L98" i="13"/>
  <c r="M98" i="13" s="1"/>
  <c r="L101" i="13"/>
  <c r="L121" i="13"/>
  <c r="L123" i="13"/>
  <c r="L124" i="13"/>
  <c r="L125" i="13"/>
  <c r="L126" i="13"/>
  <c r="L127" i="13"/>
  <c r="L128" i="13"/>
  <c r="M128" i="13" s="1"/>
  <c r="L140" i="13"/>
  <c r="M140" i="13" s="1"/>
  <c r="L141" i="13"/>
  <c r="M141" i="13" s="1"/>
  <c r="L142" i="13"/>
  <c r="M142" i="13" s="1"/>
  <c r="L144" i="13"/>
  <c r="M144" i="13" s="1"/>
  <c r="L145" i="13"/>
  <c r="L146" i="13"/>
  <c r="M146" i="13" s="1"/>
  <c r="L147" i="13"/>
  <c r="M147" i="13" s="1"/>
  <c r="N147" i="13" s="1"/>
  <c r="L148" i="13"/>
  <c r="M148" i="13" s="1"/>
  <c r="L149" i="13"/>
  <c r="L152" i="13"/>
  <c r="M152" i="13" s="1"/>
  <c r="L161" i="13"/>
  <c r="L162" i="13"/>
  <c r="L170" i="13"/>
  <c r="M170" i="13" s="1"/>
  <c r="L172" i="13"/>
  <c r="M172" i="13" s="1"/>
  <c r="L173" i="13"/>
  <c r="L175" i="13"/>
  <c r="L176" i="13"/>
  <c r="M176" i="13" s="1"/>
  <c r="L179" i="13"/>
  <c r="M179" i="13" s="1"/>
  <c r="L193" i="13"/>
  <c r="L195" i="13"/>
  <c r="L196" i="13"/>
  <c r="M196" i="13" s="1"/>
  <c r="L197" i="13"/>
  <c r="L199" i="13"/>
  <c r="M199" i="13" s="1"/>
  <c r="L213" i="13"/>
  <c r="M213" i="13" s="1"/>
  <c r="L214" i="13"/>
  <c r="M214" i="13" s="1"/>
  <c r="N214" i="13" s="1"/>
  <c r="L223" i="13"/>
  <c r="M223" i="13" s="1"/>
  <c r="L224" i="13"/>
  <c r="M224" i="13" s="1"/>
  <c r="L227" i="13"/>
  <c r="M227" i="13" s="1"/>
  <c r="L238" i="13"/>
  <c r="M238" i="13" s="1"/>
  <c r="N238" i="13" s="1"/>
  <c r="L240" i="13"/>
  <c r="M240" i="13" s="1"/>
  <c r="L241" i="13"/>
  <c r="L242" i="13"/>
  <c r="M242" i="13" s="1"/>
  <c r="L243" i="13"/>
  <c r="L244" i="13"/>
  <c r="M244" i="13" s="1"/>
  <c r="L248" i="13"/>
  <c r="M248" i="13" s="1"/>
  <c r="L258" i="13"/>
  <c r="L262" i="13"/>
  <c r="M262" i="13" s="1"/>
  <c r="N262" i="13" s="1"/>
  <c r="L268" i="13"/>
  <c r="M268" i="13" s="1"/>
  <c r="L270" i="13"/>
  <c r="L271" i="13"/>
  <c r="M271" i="13" s="1"/>
  <c r="L272" i="13"/>
  <c r="M272" i="13" s="1"/>
  <c r="L275" i="13"/>
  <c r="M275" i="13" s="1"/>
  <c r="L286" i="13"/>
  <c r="M286" i="13" s="1"/>
  <c r="N286" i="13" s="1"/>
  <c r="L288" i="13"/>
  <c r="M288" i="13" s="1"/>
  <c r="L289" i="13"/>
  <c r="L290" i="13"/>
  <c r="M290" i="13" s="1"/>
  <c r="L291" i="13"/>
  <c r="L292" i="13"/>
  <c r="M292" i="13" s="1"/>
  <c r="L293" i="13"/>
  <c r="L296" i="13"/>
  <c r="M296" i="13" s="1"/>
  <c r="L306" i="13"/>
  <c r="L315" i="13"/>
  <c r="L316" i="13"/>
  <c r="M316" i="13" s="1"/>
  <c r="L318" i="13"/>
  <c r="L319" i="13"/>
  <c r="L320" i="13"/>
  <c r="M320" i="13" s="1"/>
  <c r="L332" i="13"/>
  <c r="M332" i="13" s="1"/>
  <c r="N332" i="13" s="1"/>
  <c r="L334" i="13"/>
  <c r="M334" i="13" s="1"/>
  <c r="N334" i="13" s="1"/>
  <c r="L336" i="13"/>
  <c r="M336" i="13" s="1"/>
  <c r="L347" i="13"/>
  <c r="M347" i="13" s="1"/>
  <c r="L354" i="13"/>
  <c r="L360" i="13"/>
  <c r="M360" i="13" s="1"/>
  <c r="L362" i="13"/>
  <c r="M362" i="13" s="1"/>
  <c r="L363" i="13"/>
  <c r="L364" i="13"/>
  <c r="M364" i="13" s="1"/>
  <c r="L366" i="13"/>
  <c r="L367" i="13"/>
  <c r="M367" i="13" s="1"/>
  <c r="L368" i="13"/>
  <c r="M368" i="13" s="1"/>
  <c r="L377" i="13"/>
  <c r="L378" i="13"/>
  <c r="L380" i="13"/>
  <c r="M380" i="13" s="1"/>
  <c r="N380" i="13" s="1"/>
  <c r="L382" i="13"/>
  <c r="M382" i="13" s="1"/>
  <c r="N382" i="13" s="1"/>
  <c r="L392" i="13"/>
  <c r="M392" i="13" s="1"/>
  <c r="L395" i="13"/>
  <c r="M395" i="13" s="1"/>
  <c r="L408" i="13"/>
  <c r="M408" i="13" s="1"/>
  <c r="L409" i="13"/>
  <c r="L410" i="13"/>
  <c r="M410" i="13" s="1"/>
  <c r="L412" i="13"/>
  <c r="M412" i="13" s="1"/>
  <c r="L413" i="13"/>
  <c r="L414" i="13"/>
  <c r="M414" i="13" s="1"/>
  <c r="L425" i="13"/>
  <c r="L429" i="13"/>
  <c r="M429" i="13" s="1"/>
  <c r="L430" i="13"/>
  <c r="M430" i="13" s="1"/>
  <c r="N430" i="13" s="1"/>
  <c r="L433" i="13"/>
  <c r="L436" i="13"/>
  <c r="M436" i="13" s="1"/>
  <c r="L438" i="13"/>
  <c r="M438" i="13" s="1"/>
  <c r="N438" i="13" s="1"/>
  <c r="L439" i="13"/>
  <c r="M439" i="13" s="1"/>
  <c r="L440" i="13"/>
  <c r="L443" i="13"/>
  <c r="M443" i="13" s="1"/>
  <c r="L454" i="13"/>
  <c r="M454" i="13" s="1"/>
  <c r="N454" i="13" s="1"/>
  <c r="L457" i="13"/>
  <c r="L458" i="13"/>
  <c r="M458" i="13" s="1"/>
  <c r="N458" i="13" s="1"/>
  <c r="L459" i="13"/>
  <c r="L461" i="13"/>
  <c r="L477" i="13"/>
  <c r="M477" i="13" s="1"/>
  <c r="L481" i="13"/>
  <c r="L483" i="13"/>
  <c r="M483" i="13" s="1"/>
  <c r="L484" i="13"/>
  <c r="M484" i="13" s="1"/>
  <c r="L485" i="13"/>
  <c r="L487" i="13"/>
  <c r="M487" i="13" s="1"/>
  <c r="L488" i="13"/>
  <c r="L498" i="13"/>
  <c r="L500" i="13"/>
  <c r="M500" i="13" s="1"/>
  <c r="N500" i="13" s="1"/>
  <c r="L502" i="13"/>
  <c r="M502" i="13" s="1"/>
  <c r="N502" i="13" s="1"/>
  <c r="L510" i="13"/>
  <c r="L511" i="13"/>
  <c r="M511" i="13" s="1"/>
  <c r="L529" i="13"/>
  <c r="L530" i="13"/>
  <c r="M530" i="13" s="1"/>
  <c r="L531" i="13"/>
  <c r="M531" i="13" s="1"/>
  <c r="L533" i="13"/>
  <c r="L534" i="13"/>
  <c r="L556" i="13"/>
  <c r="L557" i="13"/>
  <c r="L559" i="13"/>
  <c r="M559" i="13" s="1"/>
  <c r="L560" i="13"/>
  <c r="M560" i="13" s="1"/>
  <c r="L574" i="13"/>
  <c r="M574" i="13" s="1"/>
  <c r="N574" i="13" s="1"/>
  <c r="L578" i="13"/>
  <c r="M578" i="13" s="1"/>
  <c r="L601" i="13"/>
  <c r="M601" i="13" s="1"/>
  <c r="L602" i="13"/>
  <c r="L603" i="13"/>
  <c r="M603" i="13" s="1"/>
  <c r="L604" i="13"/>
  <c r="M604" i="13" s="1"/>
  <c r="N604" i="13" s="1"/>
  <c r="L605" i="13"/>
  <c r="L606" i="13"/>
  <c r="M606" i="13" s="1"/>
  <c r="L607" i="13"/>
  <c r="M607" i="13" s="1"/>
  <c r="L618" i="13"/>
  <c r="M618" i="13" s="1"/>
  <c r="L621" i="13"/>
  <c r="M621" i="13" s="1"/>
  <c r="L622" i="13"/>
  <c r="M622" i="13" s="1"/>
  <c r="L625" i="13"/>
  <c r="M625" i="13" s="1"/>
  <c r="L626" i="13"/>
  <c r="M626" i="13" s="1"/>
  <c r="L629" i="13"/>
  <c r="L649" i="13"/>
  <c r="M649" i="13" s="1"/>
  <c r="L652" i="13"/>
  <c r="M652" i="13" s="1"/>
  <c r="N652" i="13" s="1"/>
  <c r="L653" i="13"/>
  <c r="L655" i="13"/>
  <c r="M655" i="13" s="1"/>
  <c r="L656" i="13"/>
  <c r="M656" i="13" s="1"/>
  <c r="L669" i="13"/>
  <c r="M669" i="13" s="1"/>
  <c r="L672" i="13"/>
  <c r="L673" i="13"/>
  <c r="M673" i="13" s="1"/>
  <c r="L674" i="13"/>
  <c r="L675" i="13"/>
  <c r="M675" i="13" s="1"/>
  <c r="L11" i="13"/>
  <c r="L34" i="13"/>
  <c r="L273" i="13"/>
  <c r="L338" i="13"/>
  <c r="M338" i="13" s="1"/>
  <c r="L545" i="13"/>
  <c r="L623" i="13"/>
  <c r="M623" i="13" s="1"/>
  <c r="I123" i="13"/>
  <c r="I124" i="13"/>
  <c r="I125" i="13"/>
  <c r="I126" i="13"/>
  <c r="I127" i="13"/>
  <c r="I128" i="13"/>
  <c r="I129" i="13"/>
  <c r="L129" i="13" s="1"/>
  <c r="I130" i="13"/>
  <c r="L130" i="13" s="1"/>
  <c r="M130" i="13" s="1"/>
  <c r="N130" i="13" s="1"/>
  <c r="I131" i="13"/>
  <c r="L131" i="13"/>
  <c r="I132" i="13"/>
  <c r="L132" i="13" s="1"/>
  <c r="M132" i="13" s="1"/>
  <c r="I133" i="13"/>
  <c r="L133" i="13"/>
  <c r="I134" i="13"/>
  <c r="L134" i="13" s="1"/>
  <c r="I135" i="13"/>
  <c r="L135" i="13" s="1"/>
  <c r="I136" i="13"/>
  <c r="L136" i="13"/>
  <c r="M136" i="13" s="1"/>
  <c r="I137" i="13"/>
  <c r="L137" i="13" s="1"/>
  <c r="I138" i="13"/>
  <c r="L138" i="13" s="1"/>
  <c r="I139" i="13"/>
  <c r="L139" i="13" s="1"/>
  <c r="I140" i="13"/>
  <c r="I141" i="13"/>
  <c r="I142" i="13"/>
  <c r="I143" i="13"/>
  <c r="L143" i="13" s="1"/>
  <c r="I144" i="13"/>
  <c r="I145" i="13"/>
  <c r="I146" i="13"/>
  <c r="I147" i="13"/>
  <c r="I148" i="13"/>
  <c r="I149" i="13"/>
  <c r="I150" i="13"/>
  <c r="L150" i="13" s="1"/>
  <c r="I151" i="13"/>
  <c r="L151" i="13" s="1"/>
  <c r="M151" i="13" s="1"/>
  <c r="I152" i="13"/>
  <c r="I153" i="13"/>
  <c r="L153" i="13" s="1"/>
  <c r="I154" i="13"/>
  <c r="L154" i="13" s="1"/>
  <c r="M154" i="13" s="1"/>
  <c r="N154" i="13" s="1"/>
  <c r="I155" i="13"/>
  <c r="L155" i="13"/>
  <c r="M155" i="13" s="1"/>
  <c r="I156" i="13"/>
  <c r="L156" i="13"/>
  <c r="I157" i="13"/>
  <c r="L157" i="13"/>
  <c r="I158" i="13"/>
  <c r="L158" i="13" s="1"/>
  <c r="I159" i="13"/>
  <c r="L159" i="13" s="1"/>
  <c r="I160" i="13"/>
  <c r="L160" i="13" s="1"/>
  <c r="M160" i="13" s="1"/>
  <c r="I161" i="13"/>
  <c r="I162" i="13"/>
  <c r="I163" i="13"/>
  <c r="L163" i="13" s="1"/>
  <c r="I164" i="13"/>
  <c r="L164" i="13" s="1"/>
  <c r="M164" i="13" s="1"/>
  <c r="N164" i="13" s="1"/>
  <c r="I165" i="13"/>
  <c r="L165" i="13"/>
  <c r="M165" i="13" s="1"/>
  <c r="I166" i="13"/>
  <c r="L166" i="13" s="1"/>
  <c r="M166" i="13" s="1"/>
  <c r="I167" i="13"/>
  <c r="L167" i="13" s="1"/>
  <c r="I168" i="13"/>
  <c r="L168" i="13"/>
  <c r="M168" i="13" s="1"/>
  <c r="I169" i="13"/>
  <c r="L169" i="13" s="1"/>
  <c r="I170" i="13"/>
  <c r="I171" i="13"/>
  <c r="L171" i="13"/>
  <c r="I172" i="13"/>
  <c r="I173" i="13"/>
  <c r="I174" i="13"/>
  <c r="L174" i="13" s="1"/>
  <c r="I175" i="13"/>
  <c r="I176" i="13"/>
  <c r="I177" i="13"/>
  <c r="L177" i="13" s="1"/>
  <c r="I178" i="13"/>
  <c r="I179" i="13"/>
  <c r="I180" i="13"/>
  <c r="L180" i="13" s="1"/>
  <c r="I181" i="13"/>
  <c r="L181" i="13" s="1"/>
  <c r="I182" i="13"/>
  <c r="L182" i="13" s="1"/>
  <c r="I183" i="13"/>
  <c r="L183" i="13" s="1"/>
  <c r="I184" i="13"/>
  <c r="L184" i="13"/>
  <c r="M184" i="13" s="1"/>
  <c r="I185" i="13"/>
  <c r="L185" i="13" s="1"/>
  <c r="I186" i="13"/>
  <c r="L186" i="13" s="1"/>
  <c r="I187" i="13"/>
  <c r="L187" i="13" s="1"/>
  <c r="I188" i="13"/>
  <c r="L188" i="13" s="1"/>
  <c r="M188" i="13" s="1"/>
  <c r="N188" i="13" s="1"/>
  <c r="I189" i="13"/>
  <c r="L189" i="13" s="1"/>
  <c r="M189" i="13" s="1"/>
  <c r="I190" i="13"/>
  <c r="L190" i="13" s="1"/>
  <c r="M190" i="13" s="1"/>
  <c r="N190" i="13" s="1"/>
  <c r="I191" i="13"/>
  <c r="L191" i="13" s="1"/>
  <c r="I192" i="13"/>
  <c r="L192" i="13" s="1"/>
  <c r="M192" i="13" s="1"/>
  <c r="I193" i="13"/>
  <c r="I194" i="13"/>
  <c r="L194" i="13" s="1"/>
  <c r="M194" i="13" s="1"/>
  <c r="I195" i="13"/>
  <c r="I196" i="13"/>
  <c r="I197" i="13"/>
  <c r="I198" i="13"/>
  <c r="L198" i="13" s="1"/>
  <c r="I199" i="13"/>
  <c r="I200" i="13"/>
  <c r="L200" i="13" s="1"/>
  <c r="M200" i="13" s="1"/>
  <c r="I201" i="13"/>
  <c r="L201" i="13" s="1"/>
  <c r="I202" i="13"/>
  <c r="I203" i="13"/>
  <c r="L203" i="13"/>
  <c r="M203" i="13" s="1"/>
  <c r="I204" i="13"/>
  <c r="L204" i="13" s="1"/>
  <c r="I205" i="13"/>
  <c r="L205" i="13" s="1"/>
  <c r="I206" i="13"/>
  <c r="L206" i="13" s="1"/>
  <c r="I207" i="13"/>
  <c r="L207" i="13"/>
  <c r="I208" i="13"/>
  <c r="L208" i="13" s="1"/>
  <c r="M208" i="13" s="1"/>
  <c r="N208" i="13" s="1"/>
  <c r="I209" i="13"/>
  <c r="L209" i="13" s="1"/>
  <c r="I210" i="13"/>
  <c r="L210" i="13" s="1"/>
  <c r="I211" i="13"/>
  <c r="L211" i="13" s="1"/>
  <c r="I212" i="13"/>
  <c r="L212" i="13" s="1"/>
  <c r="M212" i="13" s="1"/>
  <c r="N212" i="13" s="1"/>
  <c r="I213" i="13"/>
  <c r="I214" i="13"/>
  <c r="I215" i="13"/>
  <c r="L215" i="13"/>
  <c r="I216" i="13"/>
  <c r="L216" i="13"/>
  <c r="M216" i="13" s="1"/>
  <c r="I217" i="13"/>
  <c r="L217" i="13" s="1"/>
  <c r="I218" i="13"/>
  <c r="I219" i="13"/>
  <c r="L219" i="13" s="1"/>
  <c r="I220" i="13"/>
  <c r="L220" i="13" s="1"/>
  <c r="M220" i="13" s="1"/>
  <c r="I221" i="13"/>
  <c r="L221" i="13" s="1"/>
  <c r="I222" i="13"/>
  <c r="L222" i="13" s="1"/>
  <c r="I223" i="13"/>
  <c r="I224" i="13"/>
  <c r="I225" i="13"/>
  <c r="L225" i="13" s="1"/>
  <c r="I226" i="13"/>
  <c r="I227" i="13"/>
  <c r="I228" i="13"/>
  <c r="L228" i="13" s="1"/>
  <c r="I229" i="13"/>
  <c r="L229" i="13" s="1"/>
  <c r="I230" i="13"/>
  <c r="I231" i="13"/>
  <c r="L231" i="13" s="1"/>
  <c r="I232" i="13"/>
  <c r="L232" i="13" s="1"/>
  <c r="M232" i="13" s="1"/>
  <c r="I233" i="13"/>
  <c r="L233" i="13"/>
  <c r="I234" i="13"/>
  <c r="L234" i="13" s="1"/>
  <c r="I235" i="13"/>
  <c r="L235" i="13"/>
  <c r="I236" i="13"/>
  <c r="L236" i="13"/>
  <c r="M236" i="13" s="1"/>
  <c r="N236" i="13" s="1"/>
  <c r="I237" i="13"/>
  <c r="L237" i="13" s="1"/>
  <c r="M237" i="13" s="1"/>
  <c r="I238" i="13"/>
  <c r="I239" i="13"/>
  <c r="L239" i="13" s="1"/>
  <c r="I240" i="13"/>
  <c r="I241" i="13"/>
  <c r="I242" i="13"/>
  <c r="I243" i="13"/>
  <c r="I244" i="13"/>
  <c r="I245" i="13"/>
  <c r="L245" i="13" s="1"/>
  <c r="I246" i="13"/>
  <c r="L246" i="13" s="1"/>
  <c r="I247" i="13"/>
  <c r="L247" i="13" s="1"/>
  <c r="I248" i="13"/>
  <c r="I249" i="13"/>
  <c r="I250" i="13"/>
  <c r="L250" i="13" s="1"/>
  <c r="M250" i="13" s="1"/>
  <c r="N250" i="13" s="1"/>
  <c r="I251" i="13"/>
  <c r="L251" i="13"/>
  <c r="M251" i="13" s="1"/>
  <c r="I252" i="13"/>
  <c r="L252" i="13"/>
  <c r="I253" i="13"/>
  <c r="L253" i="13" s="1"/>
  <c r="I254" i="13"/>
  <c r="L254" i="13" s="1"/>
  <c r="I255" i="13"/>
  <c r="L255" i="13" s="1"/>
  <c r="I256" i="13"/>
  <c r="L256" i="13" s="1"/>
  <c r="M256" i="13" s="1"/>
  <c r="I257" i="13"/>
  <c r="L257" i="13" s="1"/>
  <c r="I258" i="13"/>
  <c r="I259" i="13"/>
  <c r="L259" i="13" s="1"/>
  <c r="I260" i="13"/>
  <c r="L260" i="13" s="1"/>
  <c r="M260" i="13" s="1"/>
  <c r="N260" i="13" s="1"/>
  <c r="I261" i="13"/>
  <c r="L261" i="13" s="1"/>
  <c r="M261" i="13" s="1"/>
  <c r="I262" i="13"/>
  <c r="I263" i="13"/>
  <c r="L263" i="13"/>
  <c r="I264" i="13"/>
  <c r="L264" i="13"/>
  <c r="M264" i="13" s="1"/>
  <c r="I265" i="13"/>
  <c r="I266" i="13"/>
  <c r="L266" i="13" s="1"/>
  <c r="M266" i="13" s="1"/>
  <c r="I267" i="13"/>
  <c r="L267" i="13" s="1"/>
  <c r="I268" i="13"/>
  <c r="I269" i="13"/>
  <c r="L269" i="13" s="1"/>
  <c r="I270" i="13"/>
  <c r="I271" i="13"/>
  <c r="I272" i="13"/>
  <c r="I273" i="13"/>
  <c r="I274" i="13"/>
  <c r="L274" i="13" s="1"/>
  <c r="M274" i="13" s="1"/>
  <c r="N274" i="13" s="1"/>
  <c r="I275" i="13"/>
  <c r="I276" i="13"/>
  <c r="L276" i="13" s="1"/>
  <c r="I277" i="13"/>
  <c r="I278" i="13"/>
  <c r="L278" i="13" s="1"/>
  <c r="I279" i="13"/>
  <c r="L279" i="13" s="1"/>
  <c r="I280" i="13"/>
  <c r="L280" i="13" s="1"/>
  <c r="M280" i="13" s="1"/>
  <c r="I281" i="13"/>
  <c r="I282" i="13"/>
  <c r="L282" i="13"/>
  <c r="I283" i="13"/>
  <c r="L283" i="13"/>
  <c r="I284" i="13"/>
  <c r="L284" i="13" s="1"/>
  <c r="M284" i="13" s="1"/>
  <c r="N284" i="13" s="1"/>
  <c r="I285" i="13"/>
  <c r="I286" i="13"/>
  <c r="I287" i="13"/>
  <c r="L287" i="13" s="1"/>
  <c r="I288" i="13"/>
  <c r="I289" i="13"/>
  <c r="I290" i="13"/>
  <c r="I291" i="13"/>
  <c r="I292" i="13"/>
  <c r="I293" i="13"/>
  <c r="I294" i="13"/>
  <c r="L294" i="13" s="1"/>
  <c r="I295" i="13"/>
  <c r="L295" i="13" s="1"/>
  <c r="M295" i="13" s="1"/>
  <c r="I296" i="13"/>
  <c r="I297" i="13"/>
  <c r="I298" i="13"/>
  <c r="L298" i="13" s="1"/>
  <c r="M298" i="13" s="1"/>
  <c r="N298" i="13" s="1"/>
  <c r="I299" i="13"/>
  <c r="L299" i="13"/>
  <c r="M299" i="13" s="1"/>
  <c r="I300" i="13"/>
  <c r="L300" i="13"/>
  <c r="I301" i="13"/>
  <c r="L301" i="13"/>
  <c r="I302" i="13"/>
  <c r="L302" i="13" s="1"/>
  <c r="I303" i="13"/>
  <c r="L303" i="13" s="1"/>
  <c r="I304" i="13"/>
  <c r="L304" i="13" s="1"/>
  <c r="M304" i="13" s="1"/>
  <c r="I305" i="13"/>
  <c r="L305" i="13" s="1"/>
  <c r="I306" i="13"/>
  <c r="I307" i="13"/>
  <c r="L307" i="13" s="1"/>
  <c r="I308" i="13"/>
  <c r="L308" i="13" s="1"/>
  <c r="M308" i="13" s="1"/>
  <c r="N308" i="13" s="1"/>
  <c r="I309" i="13"/>
  <c r="I310" i="13"/>
  <c r="L310" i="13" s="1"/>
  <c r="M310" i="13" s="1"/>
  <c r="N310" i="13" s="1"/>
  <c r="I311" i="13"/>
  <c r="L311" i="13"/>
  <c r="I312" i="13"/>
  <c r="L312" i="13"/>
  <c r="M312" i="13" s="1"/>
  <c r="I313" i="13"/>
  <c r="I314" i="13"/>
  <c r="L314" i="13" s="1"/>
  <c r="M314" i="13" s="1"/>
  <c r="I315" i="13"/>
  <c r="I316" i="13"/>
  <c r="I317" i="13"/>
  <c r="L317" i="13" s="1"/>
  <c r="I318" i="13"/>
  <c r="I319" i="13"/>
  <c r="I320" i="13"/>
  <c r="I321" i="13"/>
  <c r="I322" i="13"/>
  <c r="L322" i="13" s="1"/>
  <c r="M322" i="13" s="1"/>
  <c r="N322" i="13" s="1"/>
  <c r="I323" i="13"/>
  <c r="L323" i="13" s="1"/>
  <c r="M323" i="13" s="1"/>
  <c r="I324" i="13"/>
  <c r="L324" i="13"/>
  <c r="I325" i="13"/>
  <c r="I326" i="13"/>
  <c r="L326" i="13" s="1"/>
  <c r="I327" i="13"/>
  <c r="L327" i="13"/>
  <c r="I328" i="13"/>
  <c r="L328" i="13"/>
  <c r="M328" i="13" s="1"/>
  <c r="I329" i="13"/>
  <c r="I330" i="13"/>
  <c r="L330" i="13" s="1"/>
  <c r="I331" i="13"/>
  <c r="L331" i="13" s="1"/>
  <c r="I332" i="13"/>
  <c r="I333" i="13"/>
  <c r="L333" i="13" s="1"/>
  <c r="M333" i="13" s="1"/>
  <c r="I334" i="13"/>
  <c r="I335" i="13"/>
  <c r="L335" i="13" s="1"/>
  <c r="I336" i="13"/>
  <c r="I337" i="13"/>
  <c r="L337" i="13" s="1"/>
  <c r="I338" i="13"/>
  <c r="I339" i="13"/>
  <c r="L339" i="13" s="1"/>
  <c r="I340" i="13"/>
  <c r="L340" i="13" s="1"/>
  <c r="M340" i="13" s="1"/>
  <c r="I341" i="13"/>
  <c r="L341" i="13" s="1"/>
  <c r="I342" i="13"/>
  <c r="L342" i="13" s="1"/>
  <c r="I343" i="13"/>
  <c r="L343" i="13" s="1"/>
  <c r="M343" i="13" s="1"/>
  <c r="I344" i="13"/>
  <c r="L344" i="13" s="1"/>
  <c r="M344" i="13" s="1"/>
  <c r="I345" i="13"/>
  <c r="L345" i="13" s="1"/>
  <c r="I346" i="13"/>
  <c r="L346" i="13" s="1"/>
  <c r="M346" i="13" s="1"/>
  <c r="N346" i="13" s="1"/>
  <c r="I347" i="13"/>
  <c r="I348" i="13"/>
  <c r="L348" i="13" s="1"/>
  <c r="I349" i="13"/>
  <c r="I350" i="13"/>
  <c r="L350" i="13" s="1"/>
  <c r="I351" i="13"/>
  <c r="L351" i="13" s="1"/>
  <c r="I352" i="13"/>
  <c r="L352" i="13" s="1"/>
  <c r="M352" i="13" s="1"/>
  <c r="I353" i="13"/>
  <c r="L353" i="13" s="1"/>
  <c r="I354" i="13"/>
  <c r="I355" i="13"/>
  <c r="L355" i="13" s="1"/>
  <c r="I356" i="13"/>
  <c r="L356" i="13" s="1"/>
  <c r="M356" i="13" s="1"/>
  <c r="N356" i="13" s="1"/>
  <c r="I357" i="13"/>
  <c r="L357" i="13"/>
  <c r="M357" i="13" s="1"/>
  <c r="I358" i="13"/>
  <c r="L358" i="13" s="1"/>
  <c r="M358" i="13" s="1"/>
  <c r="N358" i="13" s="1"/>
  <c r="I359" i="13"/>
  <c r="L359" i="13" s="1"/>
  <c r="I360" i="13"/>
  <c r="I361" i="13"/>
  <c r="L361" i="13" s="1"/>
  <c r="I362" i="13"/>
  <c r="I363" i="13"/>
  <c r="I364" i="13"/>
  <c r="I365" i="13"/>
  <c r="L365" i="13" s="1"/>
  <c r="I366" i="13"/>
  <c r="I367" i="13"/>
  <c r="I368" i="13"/>
  <c r="I369" i="13"/>
  <c r="I370" i="13"/>
  <c r="L370" i="13" s="1"/>
  <c r="M370" i="13" s="1"/>
  <c r="N370" i="13" s="1"/>
  <c r="I371" i="13"/>
  <c r="L371" i="13" s="1"/>
  <c r="M371" i="13" s="1"/>
  <c r="I372" i="13"/>
  <c r="L372" i="13"/>
  <c r="I373" i="13"/>
  <c r="I374" i="13"/>
  <c r="L374" i="13" s="1"/>
  <c r="I375" i="13"/>
  <c r="L375" i="13"/>
  <c r="I376" i="13"/>
  <c r="L376" i="13" s="1"/>
  <c r="M376" i="13" s="1"/>
  <c r="I377" i="13"/>
  <c r="I378" i="13"/>
  <c r="I379" i="13"/>
  <c r="L379" i="13" s="1"/>
  <c r="I380" i="13"/>
  <c r="I381" i="13"/>
  <c r="L381" i="13" s="1"/>
  <c r="M381" i="13" s="1"/>
  <c r="I382" i="13"/>
  <c r="I383" i="13"/>
  <c r="I384" i="13"/>
  <c r="L384" i="13" s="1"/>
  <c r="M384" i="13" s="1"/>
  <c r="I385" i="13"/>
  <c r="I386" i="13"/>
  <c r="L386" i="13" s="1"/>
  <c r="M386" i="13" s="1"/>
  <c r="I387" i="13"/>
  <c r="L387" i="13" s="1"/>
  <c r="I388" i="13"/>
  <c r="L388" i="13" s="1"/>
  <c r="M388" i="13" s="1"/>
  <c r="I389" i="13"/>
  <c r="I390" i="13"/>
  <c r="L390" i="13" s="1"/>
  <c r="M390" i="13" s="1"/>
  <c r="I391" i="13"/>
  <c r="L391" i="13" s="1"/>
  <c r="I392" i="13"/>
  <c r="I393" i="13"/>
  <c r="I394" i="13"/>
  <c r="L394" i="13" s="1"/>
  <c r="M394" i="13" s="1"/>
  <c r="N394" i="13" s="1"/>
  <c r="I395" i="13"/>
  <c r="I396" i="13"/>
  <c r="I397" i="13"/>
  <c r="L397" i="13" s="1"/>
  <c r="I398" i="13"/>
  <c r="L398" i="13" s="1"/>
  <c r="I399" i="13"/>
  <c r="L399" i="13" s="1"/>
  <c r="I400" i="13"/>
  <c r="I401" i="13"/>
  <c r="L401" i="13" s="1"/>
  <c r="I402" i="13"/>
  <c r="L402" i="13" s="1"/>
  <c r="I403" i="13"/>
  <c r="L403" i="13" s="1"/>
  <c r="I404" i="13"/>
  <c r="I405" i="13"/>
  <c r="L405" i="13"/>
  <c r="M405" i="13" s="1"/>
  <c r="I406" i="13"/>
  <c r="L406" i="13" s="1"/>
  <c r="M406" i="13" s="1"/>
  <c r="N406" i="13" s="1"/>
  <c r="I407" i="13"/>
  <c r="I408" i="13"/>
  <c r="I409" i="13"/>
  <c r="I410" i="13"/>
  <c r="I411" i="13"/>
  <c r="L411" i="13" s="1"/>
  <c r="I412" i="13"/>
  <c r="I413" i="13"/>
  <c r="I414" i="13"/>
  <c r="I415" i="13"/>
  <c r="I416" i="13"/>
  <c r="L416" i="13" s="1"/>
  <c r="I417" i="13"/>
  <c r="L417" i="13" s="1"/>
  <c r="I418" i="13"/>
  <c r="I419" i="13"/>
  <c r="L419" i="13" s="1"/>
  <c r="M419" i="13" s="1"/>
  <c r="I420" i="13"/>
  <c r="L420" i="13"/>
  <c r="I421" i="13"/>
  <c r="L421" i="13"/>
  <c r="I422" i="13"/>
  <c r="L422" i="13"/>
  <c r="I423" i="13"/>
  <c r="L423" i="13" s="1"/>
  <c r="I424" i="13"/>
  <c r="L424" i="13" s="1"/>
  <c r="M424" i="13" s="1"/>
  <c r="I425" i="13"/>
  <c r="I426" i="13"/>
  <c r="L426" i="13" s="1"/>
  <c r="I427" i="13"/>
  <c r="L427" i="13" s="1"/>
  <c r="I428" i="13"/>
  <c r="L428" i="13"/>
  <c r="M428" i="13" s="1"/>
  <c r="N428" i="13" s="1"/>
  <c r="I429" i="13"/>
  <c r="I430" i="13"/>
  <c r="I431" i="13"/>
  <c r="L431" i="13" s="1"/>
  <c r="I432" i="13"/>
  <c r="L432" i="13" s="1"/>
  <c r="M432" i="13" s="1"/>
  <c r="I433" i="13"/>
  <c r="I434" i="13"/>
  <c r="I435" i="13"/>
  <c r="L435" i="13" s="1"/>
  <c r="I436" i="13"/>
  <c r="I437" i="13"/>
  <c r="L437" i="13" s="1"/>
  <c r="I438" i="13"/>
  <c r="I439" i="13"/>
  <c r="I440" i="13"/>
  <c r="I441" i="13"/>
  <c r="L441" i="13" s="1"/>
  <c r="I442" i="13"/>
  <c r="I443" i="13"/>
  <c r="I444" i="13"/>
  <c r="L444" i="13" s="1"/>
  <c r="I445" i="13"/>
  <c r="I446" i="13"/>
  <c r="L446" i="13" s="1"/>
  <c r="I447" i="13"/>
  <c r="L447" i="13"/>
  <c r="I448" i="13"/>
  <c r="L448" i="13" s="1"/>
  <c r="M448" i="13" s="1"/>
  <c r="I449" i="13"/>
  <c r="L449" i="13"/>
  <c r="I450" i="13"/>
  <c r="L450" i="13"/>
  <c r="I451" i="13"/>
  <c r="L451" i="13" s="1"/>
  <c r="I452" i="13"/>
  <c r="L452" i="13" s="1"/>
  <c r="M452" i="13" s="1"/>
  <c r="N452" i="13" s="1"/>
  <c r="I453" i="13"/>
  <c r="L453" i="13" s="1"/>
  <c r="M453" i="13" s="1"/>
  <c r="I454" i="13"/>
  <c r="I455" i="13"/>
  <c r="L455" i="13" s="1"/>
  <c r="I456" i="13"/>
  <c r="L456" i="13" s="1"/>
  <c r="M456" i="13" s="1"/>
  <c r="I457" i="13"/>
  <c r="I458" i="13"/>
  <c r="I459" i="13"/>
  <c r="I460" i="13"/>
  <c r="L460" i="13" s="1"/>
  <c r="M460" i="13" s="1"/>
  <c r="I461" i="13"/>
  <c r="I462" i="13"/>
  <c r="L462" i="13" s="1"/>
  <c r="M462" i="13" s="1"/>
  <c r="N462" i="13" s="1"/>
  <c r="I463" i="13"/>
  <c r="L463" i="13" s="1"/>
  <c r="M463" i="13" s="1"/>
  <c r="I464" i="13"/>
  <c r="L464" i="13" s="1"/>
  <c r="I465" i="13"/>
  <c r="L465" i="13" s="1"/>
  <c r="I466" i="13"/>
  <c r="L466" i="13" s="1"/>
  <c r="M466" i="13" s="1"/>
  <c r="N466" i="13" s="1"/>
  <c r="I467" i="13"/>
  <c r="L467" i="13"/>
  <c r="M467" i="13" s="1"/>
  <c r="I468" i="13"/>
  <c r="L468" i="13" s="1"/>
  <c r="I469" i="13"/>
  <c r="L469" i="13" s="1"/>
  <c r="I470" i="13"/>
  <c r="I471" i="13"/>
  <c r="L471" i="13" s="1"/>
  <c r="I472" i="13"/>
  <c r="L472" i="13" s="1"/>
  <c r="M472" i="13" s="1"/>
  <c r="I473" i="13"/>
  <c r="L473" i="13" s="1"/>
  <c r="I474" i="13"/>
  <c r="I475" i="13"/>
  <c r="L475" i="13" s="1"/>
  <c r="I476" i="13"/>
  <c r="L476" i="13" s="1"/>
  <c r="M476" i="13" s="1"/>
  <c r="N476" i="13" s="1"/>
  <c r="I477" i="13"/>
  <c r="I478" i="13"/>
  <c r="L478" i="13" s="1"/>
  <c r="M478" i="13" s="1"/>
  <c r="N478" i="13" s="1"/>
  <c r="I479" i="13"/>
  <c r="L479" i="13"/>
  <c r="I480" i="13"/>
  <c r="L480" i="13"/>
  <c r="M480" i="13" s="1"/>
  <c r="I481" i="13"/>
  <c r="I482" i="13"/>
  <c r="L482" i="13" s="1"/>
  <c r="M482" i="13" s="1"/>
  <c r="I483" i="13"/>
  <c r="I484" i="13"/>
  <c r="I485" i="13"/>
  <c r="I486" i="13"/>
  <c r="L486" i="13" s="1"/>
  <c r="M486" i="13" s="1"/>
  <c r="N486" i="13" s="1"/>
  <c r="I487" i="13"/>
  <c r="I488" i="13"/>
  <c r="I489" i="13"/>
  <c r="L489" i="13" s="1"/>
  <c r="I490" i="13"/>
  <c r="I491" i="13"/>
  <c r="L491" i="13"/>
  <c r="M491" i="13" s="1"/>
  <c r="I492" i="13"/>
  <c r="L492" i="13" s="1"/>
  <c r="I493" i="13"/>
  <c r="I494" i="13"/>
  <c r="L494" i="13" s="1"/>
  <c r="I495" i="13"/>
  <c r="L495" i="13" s="1"/>
  <c r="I496" i="13"/>
  <c r="L496" i="13"/>
  <c r="M496" i="13" s="1"/>
  <c r="I497" i="13"/>
  <c r="I498" i="13"/>
  <c r="I499" i="13"/>
  <c r="L499" i="13" s="1"/>
  <c r="M499" i="13" s="1"/>
  <c r="I500" i="13"/>
  <c r="I501" i="13"/>
  <c r="L501" i="13" s="1"/>
  <c r="M501" i="13" s="1"/>
  <c r="I502" i="13"/>
  <c r="I503" i="13"/>
  <c r="L503" i="13" s="1"/>
  <c r="M503" i="13" s="1"/>
  <c r="I504" i="13"/>
  <c r="L504" i="13"/>
  <c r="I505" i="13"/>
  <c r="I506" i="13"/>
  <c r="L506" i="13" s="1"/>
  <c r="M506" i="13" s="1"/>
  <c r="I507" i="13"/>
  <c r="L507" i="13" s="1"/>
  <c r="M507" i="13" s="1"/>
  <c r="I508" i="13"/>
  <c r="L508" i="13" s="1"/>
  <c r="M508" i="13" s="1"/>
  <c r="I509" i="13"/>
  <c r="I510" i="13"/>
  <c r="I511" i="13"/>
  <c r="I512" i="13"/>
  <c r="I513" i="13"/>
  <c r="L513" i="13" s="1"/>
  <c r="I514" i="13"/>
  <c r="L514" i="13" s="1"/>
  <c r="M514" i="13" s="1"/>
  <c r="N514" i="13" s="1"/>
  <c r="I515" i="13"/>
  <c r="L515" i="13" s="1"/>
  <c r="M515" i="13" s="1"/>
  <c r="I516" i="13"/>
  <c r="I517" i="13"/>
  <c r="L517" i="13" s="1"/>
  <c r="I518" i="13"/>
  <c r="L518" i="13" s="1"/>
  <c r="M518" i="13" s="1"/>
  <c r="I519" i="13"/>
  <c r="L519" i="13" s="1"/>
  <c r="I520" i="13"/>
  <c r="I521" i="13"/>
  <c r="L521" i="13" s="1"/>
  <c r="I522" i="13"/>
  <c r="L522" i="13"/>
  <c r="I523" i="13"/>
  <c r="L523" i="13" s="1"/>
  <c r="M523" i="13" s="1"/>
  <c r="I524" i="13"/>
  <c r="I525" i="13"/>
  <c r="L525" i="13"/>
  <c r="M525" i="13" s="1"/>
  <c r="I526" i="13"/>
  <c r="L526" i="13" s="1"/>
  <c r="M526" i="13" s="1"/>
  <c r="N526" i="13" s="1"/>
  <c r="I527" i="13"/>
  <c r="L527" i="13" s="1"/>
  <c r="M527" i="13" s="1"/>
  <c r="I528" i="13"/>
  <c r="L528" i="13" s="1"/>
  <c r="I529" i="13"/>
  <c r="I530" i="13"/>
  <c r="I531" i="13"/>
  <c r="I532" i="13"/>
  <c r="L532" i="13" s="1"/>
  <c r="M532" i="13" s="1"/>
  <c r="I533" i="13"/>
  <c r="I534" i="13"/>
  <c r="I535" i="13"/>
  <c r="L535" i="13" s="1"/>
  <c r="M535" i="13" s="1"/>
  <c r="I536" i="13"/>
  <c r="L536" i="13" s="1"/>
  <c r="M536" i="13" s="1"/>
  <c r="I537" i="13"/>
  <c r="L537" i="13" s="1"/>
  <c r="I538" i="13"/>
  <c r="I539" i="13"/>
  <c r="L539" i="13" s="1"/>
  <c r="M539" i="13" s="1"/>
  <c r="I540" i="13"/>
  <c r="L540" i="13"/>
  <c r="I541" i="13"/>
  <c r="L541" i="13" s="1"/>
  <c r="I542" i="13"/>
  <c r="L542" i="13" s="1"/>
  <c r="I543" i="13"/>
  <c r="L543" i="13" s="1"/>
  <c r="I544" i="13"/>
  <c r="L544" i="13" s="1"/>
  <c r="M544" i="13" s="1"/>
  <c r="I545" i="13"/>
  <c r="I546" i="13"/>
  <c r="L546" i="13" s="1"/>
  <c r="M546" i="13" s="1"/>
  <c r="I547" i="13"/>
  <c r="L547" i="13" s="1"/>
  <c r="M547" i="13" s="1"/>
  <c r="I548" i="13"/>
  <c r="L548" i="13"/>
  <c r="M548" i="13" s="1"/>
  <c r="N548" i="13" s="1"/>
  <c r="I549" i="13"/>
  <c r="L549" i="13" s="1"/>
  <c r="M549" i="13" s="1"/>
  <c r="I550" i="13"/>
  <c r="L550" i="13" s="1"/>
  <c r="M550" i="13" s="1"/>
  <c r="I551" i="13"/>
  <c r="L551" i="13"/>
  <c r="M551" i="13" s="1"/>
  <c r="N551" i="13" s="1"/>
  <c r="I552" i="13"/>
  <c r="L552" i="13"/>
  <c r="I553" i="13"/>
  <c r="L553" i="13" s="1"/>
  <c r="M553" i="13" s="1"/>
  <c r="I554" i="13"/>
  <c r="I555" i="13"/>
  <c r="L555" i="13" s="1"/>
  <c r="M555" i="13" s="1"/>
  <c r="I556" i="13"/>
  <c r="I557" i="13"/>
  <c r="I558" i="13"/>
  <c r="L558" i="13" s="1"/>
  <c r="I559" i="13"/>
  <c r="I560" i="13"/>
  <c r="I561" i="13"/>
  <c r="L561" i="13" s="1"/>
  <c r="M561" i="13" s="1"/>
  <c r="I562" i="13"/>
  <c r="I563" i="13"/>
  <c r="L563" i="13"/>
  <c r="M563" i="13" s="1"/>
  <c r="I564" i="13"/>
  <c r="L564" i="13" s="1"/>
  <c r="I565" i="13"/>
  <c r="L565" i="13" s="1"/>
  <c r="I566" i="13"/>
  <c r="L566" i="13" s="1"/>
  <c r="M566" i="13" s="1"/>
  <c r="I567" i="13"/>
  <c r="L567" i="13"/>
  <c r="I568" i="13"/>
  <c r="L568" i="13"/>
  <c r="M568" i="13" s="1"/>
  <c r="I569" i="13"/>
  <c r="L569" i="13" s="1"/>
  <c r="I570" i="13"/>
  <c r="L570" i="13" s="1"/>
  <c r="M570" i="13" s="1"/>
  <c r="I571" i="13"/>
  <c r="L571" i="13" s="1"/>
  <c r="M571" i="13" s="1"/>
  <c r="I572" i="13"/>
  <c r="L572" i="13"/>
  <c r="M572" i="13" s="1"/>
  <c r="I573" i="13"/>
  <c r="L573" i="13" s="1"/>
  <c r="I574" i="13"/>
  <c r="I575" i="13"/>
  <c r="L575" i="13" s="1"/>
  <c r="M575" i="13" s="1"/>
  <c r="I576" i="13"/>
  <c r="L576" i="13"/>
  <c r="I577" i="13"/>
  <c r="L577" i="13" s="1"/>
  <c r="M577" i="13" s="1"/>
  <c r="I578" i="13"/>
  <c r="I579" i="13"/>
  <c r="L579" i="13" s="1"/>
  <c r="M579" i="13" s="1"/>
  <c r="N579" i="13" s="1"/>
  <c r="I580" i="13"/>
  <c r="L580" i="13" s="1"/>
  <c r="I581" i="13"/>
  <c r="I582" i="13"/>
  <c r="L582" i="13" s="1"/>
  <c r="M582" i="13" s="1"/>
  <c r="I583" i="13"/>
  <c r="L583" i="13" s="1"/>
  <c r="M583" i="13" s="1"/>
  <c r="I584" i="13"/>
  <c r="L584" i="13" s="1"/>
  <c r="M584" i="13" s="1"/>
  <c r="I585" i="13"/>
  <c r="I586" i="13"/>
  <c r="L586" i="13" s="1"/>
  <c r="I587" i="13"/>
  <c r="L587" i="13" s="1"/>
  <c r="M587" i="13" s="1"/>
  <c r="I588" i="13"/>
  <c r="L588" i="13" s="1"/>
  <c r="I589" i="13"/>
  <c r="I590" i="13"/>
  <c r="L590" i="13" s="1"/>
  <c r="M590" i="13" s="1"/>
  <c r="I591" i="13"/>
  <c r="L591" i="13" s="1"/>
  <c r="M591" i="13" s="1"/>
  <c r="I592" i="13"/>
  <c r="I593" i="13"/>
  <c r="L593" i="13"/>
  <c r="I594" i="13"/>
  <c r="L594" i="13"/>
  <c r="M594" i="13" s="1"/>
  <c r="I595" i="13"/>
  <c r="L595" i="13" s="1"/>
  <c r="M595" i="13" s="1"/>
  <c r="I596" i="13"/>
  <c r="L596" i="13" s="1"/>
  <c r="M596" i="13" s="1"/>
  <c r="I597" i="13"/>
  <c r="L597" i="13" s="1"/>
  <c r="M597" i="13" s="1"/>
  <c r="I598" i="13"/>
  <c r="L598" i="13" s="1"/>
  <c r="M598" i="13" s="1"/>
  <c r="N598" i="13" s="1"/>
  <c r="I599" i="13"/>
  <c r="I600" i="13"/>
  <c r="L600" i="13" s="1"/>
  <c r="I601" i="13"/>
  <c r="I602" i="13"/>
  <c r="I603" i="13"/>
  <c r="I604" i="13"/>
  <c r="I605" i="13"/>
  <c r="I606" i="13"/>
  <c r="I607" i="13"/>
  <c r="I608" i="13"/>
  <c r="L608" i="13" s="1"/>
  <c r="M608" i="13" s="1"/>
  <c r="I609" i="13"/>
  <c r="L609" i="13" s="1"/>
  <c r="I610" i="13"/>
  <c r="L610" i="13" s="1"/>
  <c r="I611" i="13"/>
  <c r="L611" i="13" s="1"/>
  <c r="I612" i="13"/>
  <c r="I613" i="13"/>
  <c r="L613" i="13"/>
  <c r="I614" i="13"/>
  <c r="L614" i="13" s="1"/>
  <c r="M614" i="13" s="1"/>
  <c r="I615" i="13"/>
  <c r="L615" i="13" s="1"/>
  <c r="M615" i="13" s="1"/>
  <c r="I616" i="13"/>
  <c r="I617" i="13"/>
  <c r="L617" i="13" s="1"/>
  <c r="I618" i="13"/>
  <c r="I619" i="13"/>
  <c r="L619" i="13" s="1"/>
  <c r="M619" i="13" s="1"/>
  <c r="I620" i="13"/>
  <c r="L620" i="13" s="1"/>
  <c r="M620" i="13" s="1"/>
  <c r="I621" i="13"/>
  <c r="I622" i="13"/>
  <c r="I623" i="13"/>
  <c r="I624" i="13"/>
  <c r="L624" i="13" s="1"/>
  <c r="I625" i="13"/>
  <c r="I626" i="13"/>
  <c r="I627" i="13"/>
  <c r="L627" i="13" s="1"/>
  <c r="M627" i="13" s="1"/>
  <c r="N627" i="13" s="1"/>
  <c r="I628" i="13"/>
  <c r="I629" i="13"/>
  <c r="I630" i="13"/>
  <c r="L630" i="13" s="1"/>
  <c r="I631" i="13"/>
  <c r="I632" i="13"/>
  <c r="L632" i="13" s="1"/>
  <c r="M632" i="13" s="1"/>
  <c r="I633" i="13"/>
  <c r="L633" i="13" s="1"/>
  <c r="I634" i="13"/>
  <c r="I635" i="13"/>
  <c r="L635" i="13"/>
  <c r="M635" i="13" s="1"/>
  <c r="I636" i="13"/>
  <c r="L636" i="13" s="1"/>
  <c r="I637" i="13"/>
  <c r="L637" i="13" s="1"/>
  <c r="I638" i="13"/>
  <c r="I639" i="13"/>
  <c r="L639" i="13" s="1"/>
  <c r="M639" i="13" s="1"/>
  <c r="I640" i="13"/>
  <c r="L640" i="13" s="1"/>
  <c r="M640" i="13" s="1"/>
  <c r="N640" i="13" s="1"/>
  <c r="I641" i="13"/>
  <c r="L641" i="13" s="1"/>
  <c r="I642" i="13"/>
  <c r="L642" i="13" s="1"/>
  <c r="M642" i="13" s="1"/>
  <c r="I643" i="13"/>
  <c r="L643" i="13" s="1"/>
  <c r="M643" i="13" s="1"/>
  <c r="I644" i="13"/>
  <c r="L644" i="13" s="1"/>
  <c r="M644" i="13" s="1"/>
  <c r="I645" i="13"/>
  <c r="L645" i="13" s="1"/>
  <c r="M645" i="13" s="1"/>
  <c r="I646" i="13"/>
  <c r="I647" i="13"/>
  <c r="L647" i="13" s="1"/>
  <c r="M647" i="13" s="1"/>
  <c r="N647" i="13" s="1"/>
  <c r="I648" i="13"/>
  <c r="L648" i="13" s="1"/>
  <c r="I649" i="13"/>
  <c r="I650" i="13"/>
  <c r="I651" i="13"/>
  <c r="L651" i="13" s="1"/>
  <c r="I652" i="13"/>
  <c r="I653" i="13"/>
  <c r="I654" i="13"/>
  <c r="L654" i="13" s="1"/>
  <c r="I655" i="13"/>
  <c r="I656" i="13"/>
  <c r="I657" i="13"/>
  <c r="L657" i="13" s="1"/>
  <c r="M657" i="13" s="1"/>
  <c r="I658" i="13"/>
  <c r="I659" i="13"/>
  <c r="L659" i="13"/>
  <c r="M659" i="13" s="1"/>
  <c r="I660" i="13"/>
  <c r="L660" i="13" s="1"/>
  <c r="I661" i="13"/>
  <c r="L661" i="13" s="1"/>
  <c r="I662" i="13"/>
  <c r="I663" i="13"/>
  <c r="L663" i="13"/>
  <c r="M663" i="13" s="1"/>
  <c r="I664" i="13"/>
  <c r="L664" i="13" s="1"/>
  <c r="M664" i="13" s="1"/>
  <c r="I665" i="13"/>
  <c r="L665" i="13" s="1"/>
  <c r="I666" i="13"/>
  <c r="I667" i="13"/>
  <c r="L667" i="13" s="1"/>
  <c r="M667" i="13" s="1"/>
  <c r="I668" i="13"/>
  <c r="L668" i="13" s="1"/>
  <c r="M668" i="13" s="1"/>
  <c r="I669" i="13"/>
  <c r="I670" i="13"/>
  <c r="L670" i="13" s="1"/>
  <c r="M670" i="13" s="1"/>
  <c r="I671" i="13"/>
  <c r="L671" i="13" s="1"/>
  <c r="I672" i="13"/>
  <c r="I673" i="13"/>
  <c r="I674" i="13"/>
  <c r="I675" i="13"/>
  <c r="I676" i="13"/>
  <c r="L676" i="13" s="1"/>
  <c r="M676" i="13" s="1"/>
  <c r="I677" i="13"/>
  <c r="L677" i="13" s="1"/>
  <c r="M677" i="13" s="1"/>
  <c r="I678" i="13"/>
  <c r="I82" i="13"/>
  <c r="I83" i="13"/>
  <c r="I84" i="13"/>
  <c r="I85" i="13"/>
  <c r="I86" i="13"/>
  <c r="I87" i="13"/>
  <c r="I11" i="13"/>
  <c r="I12" i="13"/>
  <c r="I13" i="13"/>
  <c r="I14" i="13"/>
  <c r="I15" i="13"/>
  <c r="I16" i="13"/>
  <c r="I17" i="13"/>
  <c r="L17" i="13" s="1"/>
  <c r="I18" i="13"/>
  <c r="I19" i="13"/>
  <c r="L19" i="13" s="1"/>
  <c r="I20" i="13"/>
  <c r="I21" i="13"/>
  <c r="L21" i="13" s="1"/>
  <c r="I22" i="13"/>
  <c r="I23" i="13"/>
  <c r="I24" i="13"/>
  <c r="L24" i="13" s="1"/>
  <c r="I25" i="13"/>
  <c r="L25" i="13" s="1"/>
  <c r="I26" i="13"/>
  <c r="L26" i="13" s="1"/>
  <c r="I27" i="13"/>
  <c r="L27" i="13" s="1"/>
  <c r="I28" i="13"/>
  <c r="L28" i="13" s="1"/>
  <c r="I29" i="13"/>
  <c r="L29" i="13" s="1"/>
  <c r="I30" i="13"/>
  <c r="L30" i="13" s="1"/>
  <c r="I31" i="13"/>
  <c r="L31" i="13" s="1"/>
  <c r="I32" i="13"/>
  <c r="L32" i="13" s="1"/>
  <c r="I33" i="13"/>
  <c r="L33" i="13" s="1"/>
  <c r="I34" i="13"/>
  <c r="I35" i="13"/>
  <c r="L35" i="13" s="1"/>
  <c r="I36" i="13"/>
  <c r="L36" i="13" s="1"/>
  <c r="I37" i="13"/>
  <c r="L37" i="13" s="1"/>
  <c r="I38" i="13"/>
  <c r="L38" i="13" s="1"/>
  <c r="I39" i="13"/>
  <c r="L39" i="13" s="1"/>
  <c r="I40" i="13"/>
  <c r="I41" i="13"/>
  <c r="I42" i="13"/>
  <c r="I43" i="13"/>
  <c r="L43" i="13" s="1"/>
  <c r="I44" i="13"/>
  <c r="I45" i="13"/>
  <c r="L45" i="13" s="1"/>
  <c r="I46" i="13"/>
  <c r="L46" i="13" s="1"/>
  <c r="I47" i="13"/>
  <c r="I48" i="13"/>
  <c r="I49" i="13"/>
  <c r="L49" i="13" s="1"/>
  <c r="I50" i="13"/>
  <c r="L50" i="13" s="1"/>
  <c r="I51" i="13"/>
  <c r="L51" i="13" s="1"/>
  <c r="I52" i="13"/>
  <c r="L52" i="13" s="1"/>
  <c r="I53" i="13"/>
  <c r="L53" i="13" s="1"/>
  <c r="I54" i="13"/>
  <c r="L54" i="13" s="1"/>
  <c r="I55" i="13"/>
  <c r="L55" i="13" s="1"/>
  <c r="I56" i="13"/>
  <c r="L56" i="13" s="1"/>
  <c r="I57" i="13"/>
  <c r="L57" i="13" s="1"/>
  <c r="I58" i="13"/>
  <c r="L58" i="13" s="1"/>
  <c r="I59" i="13"/>
  <c r="L59" i="13" s="1"/>
  <c r="I60" i="13"/>
  <c r="L60" i="13" s="1"/>
  <c r="I61" i="13"/>
  <c r="L61" i="13" s="1"/>
  <c r="I62" i="13"/>
  <c r="L62" i="13" s="1"/>
  <c r="I63" i="13"/>
  <c r="L63" i="13" s="1"/>
  <c r="I64" i="13"/>
  <c r="L64" i="13" s="1"/>
  <c r="I65" i="13"/>
  <c r="L65" i="13" s="1"/>
  <c r="I66" i="13"/>
  <c r="L66" i="13" s="1"/>
  <c r="I67" i="13"/>
  <c r="L67" i="13" s="1"/>
  <c r="I68" i="13"/>
  <c r="L68" i="13" s="1"/>
  <c r="I69" i="13"/>
  <c r="L69" i="13" s="1"/>
  <c r="I70" i="13"/>
  <c r="L70" i="13" s="1"/>
  <c r="I71" i="13"/>
  <c r="L71" i="13" s="1"/>
  <c r="I72" i="13"/>
  <c r="I73" i="13"/>
  <c r="L73" i="13" s="1"/>
  <c r="I74" i="13"/>
  <c r="L74" i="13" s="1"/>
  <c r="I75" i="13"/>
  <c r="L75" i="13" s="1"/>
  <c r="I76" i="13"/>
  <c r="L76" i="13" s="1"/>
  <c r="I77" i="13"/>
  <c r="L77" i="13" s="1"/>
  <c r="I78" i="13"/>
  <c r="L78" i="13" s="1"/>
  <c r="I79" i="13"/>
  <c r="L79" i="13" s="1"/>
  <c r="I80" i="13"/>
  <c r="L80" i="13" s="1"/>
  <c r="I81" i="13"/>
  <c r="I88" i="13"/>
  <c r="I89" i="13"/>
  <c r="I90" i="13"/>
  <c r="I91" i="13"/>
  <c r="I92" i="13"/>
  <c r="I93" i="13"/>
  <c r="I94" i="13"/>
  <c r="I95" i="13"/>
  <c r="L95" i="13" s="1"/>
  <c r="I96" i="13"/>
  <c r="L96" i="13" s="1"/>
  <c r="I97" i="13"/>
  <c r="I98" i="13"/>
  <c r="I99" i="13"/>
  <c r="L99" i="13" s="1"/>
  <c r="I100" i="13"/>
  <c r="L100" i="13" s="1"/>
  <c r="I101" i="13"/>
  <c r="I102" i="13"/>
  <c r="L102" i="13" s="1"/>
  <c r="M102" i="13" s="1"/>
  <c r="I103" i="13"/>
  <c r="L103" i="13" s="1"/>
  <c r="I104" i="13"/>
  <c r="L104" i="13" s="1"/>
  <c r="I105" i="13"/>
  <c r="L105" i="13" s="1"/>
  <c r="I106" i="13"/>
  <c r="L106" i="13" s="1"/>
  <c r="I107" i="13"/>
  <c r="L107" i="13" s="1"/>
  <c r="I108" i="13"/>
  <c r="L108" i="13" s="1"/>
  <c r="I109" i="13"/>
  <c r="L109" i="13" s="1"/>
  <c r="I110" i="13"/>
  <c r="L110" i="13" s="1"/>
  <c r="M110" i="13" s="1"/>
  <c r="I111" i="13"/>
  <c r="L111" i="13" s="1"/>
  <c r="I112" i="13"/>
  <c r="I113" i="13"/>
  <c r="I114" i="13"/>
  <c r="I115" i="13"/>
  <c r="I116" i="13"/>
  <c r="I117" i="13"/>
  <c r="I118" i="13"/>
  <c r="I119" i="13"/>
  <c r="I120" i="13"/>
  <c r="I121" i="13"/>
  <c r="I122" i="13"/>
  <c r="I10" i="13"/>
  <c r="L10" i="13" s="1"/>
  <c r="L122" i="13"/>
  <c r="M122" i="13" s="1"/>
  <c r="L120" i="13"/>
  <c r="L119" i="13"/>
  <c r="L118" i="13"/>
  <c r="L117" i="13"/>
  <c r="L116" i="13"/>
  <c r="L115" i="13"/>
  <c r="L114" i="13"/>
  <c r="M114" i="13" s="1"/>
  <c r="L113" i="13"/>
  <c r="L112" i="13"/>
  <c r="L94" i="13"/>
  <c r="M94" i="13" s="1"/>
  <c r="L93" i="13"/>
  <c r="L92" i="13"/>
  <c r="L91" i="13"/>
  <c r="L90" i="13"/>
  <c r="M90" i="13" s="1"/>
  <c r="L72" i="13"/>
  <c r="L48" i="13"/>
  <c r="M48" i="13" s="1"/>
  <c r="L47" i="13"/>
  <c r="L44" i="13"/>
  <c r="L42" i="13"/>
  <c r="L41" i="13"/>
  <c r="L40" i="13"/>
  <c r="L23" i="13"/>
  <c r="L22" i="13"/>
  <c r="L20" i="13"/>
  <c r="L18" i="13"/>
  <c r="L16" i="13"/>
  <c r="L15" i="13"/>
  <c r="L14" i="13"/>
  <c r="L13" i="13"/>
  <c r="L12" i="13"/>
  <c r="M671" i="13" l="1"/>
  <c r="J383" i="13"/>
  <c r="J385" i="13" s="1"/>
  <c r="L385" i="13" s="1"/>
  <c r="M385" i="13" s="1"/>
  <c r="N385" i="13" s="1"/>
  <c r="L178" i="13"/>
  <c r="M178" i="13" s="1"/>
  <c r="N178" i="13" s="1"/>
  <c r="L202" i="13"/>
  <c r="M202" i="13" s="1"/>
  <c r="N202" i="13" s="1"/>
  <c r="L218" i="13"/>
  <c r="L226" i="13"/>
  <c r="M226" i="13" s="1"/>
  <c r="N226" i="13" s="1"/>
  <c r="L230" i="13"/>
  <c r="M230" i="13" s="1"/>
  <c r="N230" i="13" s="1"/>
  <c r="L249" i="13"/>
  <c r="M249" i="13" s="1"/>
  <c r="N249" i="13" s="1"/>
  <c r="L265" i="13"/>
  <c r="M265" i="13" s="1"/>
  <c r="N265" i="13" s="1"/>
  <c r="L277" i="13"/>
  <c r="M277" i="13" s="1"/>
  <c r="N277" i="13" s="1"/>
  <c r="L281" i="13"/>
  <c r="M281" i="13" s="1"/>
  <c r="N281" i="13" s="1"/>
  <c r="L285" i="13"/>
  <c r="L297" i="13"/>
  <c r="M297" i="13" s="1"/>
  <c r="N297" i="13" s="1"/>
  <c r="L309" i="13"/>
  <c r="L313" i="13"/>
  <c r="M313" i="13" s="1"/>
  <c r="N313" i="13" s="1"/>
  <c r="L321" i="13"/>
  <c r="L325" i="13"/>
  <c r="M325" i="13" s="1"/>
  <c r="N325" i="13" s="1"/>
  <c r="L329" i="13"/>
  <c r="M329" i="13" s="1"/>
  <c r="N329" i="13" s="1"/>
  <c r="L349" i="13"/>
  <c r="M349" i="13" s="1"/>
  <c r="N349" i="13" s="1"/>
  <c r="L369" i="13"/>
  <c r="M369" i="13" s="1"/>
  <c r="N369" i="13" s="1"/>
  <c r="L373" i="13"/>
  <c r="L389" i="13"/>
  <c r="M389" i="13" s="1"/>
  <c r="N389" i="13" s="1"/>
  <c r="L393" i="13"/>
  <c r="M393" i="13" s="1"/>
  <c r="N393" i="13" s="1"/>
  <c r="L396" i="13"/>
  <c r="M396" i="13" s="1"/>
  <c r="N396" i="13" s="1"/>
  <c r="L400" i="13"/>
  <c r="L404" i="13"/>
  <c r="M404" i="13" s="1"/>
  <c r="N404" i="13" s="1"/>
  <c r="L407" i="13"/>
  <c r="M407" i="13" s="1"/>
  <c r="N407" i="13" s="1"/>
  <c r="L415" i="13"/>
  <c r="L418" i="13"/>
  <c r="M418" i="13" s="1"/>
  <c r="N418" i="13" s="1"/>
  <c r="L434" i="13"/>
  <c r="L442" i="13"/>
  <c r="M442" i="13" s="1"/>
  <c r="N442" i="13" s="1"/>
  <c r="L445" i="13"/>
  <c r="L470" i="13"/>
  <c r="M470" i="13" s="1"/>
  <c r="N470" i="13" s="1"/>
  <c r="L474" i="13"/>
  <c r="M474" i="13" s="1"/>
  <c r="N474" i="13" s="1"/>
  <c r="L490" i="13"/>
  <c r="M490" i="13" s="1"/>
  <c r="N490" i="13" s="1"/>
  <c r="L493" i="13"/>
  <c r="M493" i="13" s="1"/>
  <c r="N493" i="13" s="1"/>
  <c r="L497" i="13"/>
  <c r="M497" i="13" s="1"/>
  <c r="N497" i="13" s="1"/>
  <c r="L505" i="13"/>
  <c r="M505" i="13" s="1"/>
  <c r="N505" i="13" s="1"/>
  <c r="L509" i="13"/>
  <c r="M509" i="13" s="1"/>
  <c r="N509" i="13" s="1"/>
  <c r="L512" i="13"/>
  <c r="L516" i="13"/>
  <c r="M516" i="13" s="1"/>
  <c r="N516" i="13" s="1"/>
  <c r="L520" i="13"/>
  <c r="L524" i="13"/>
  <c r="M524" i="13" s="1"/>
  <c r="N524" i="13" s="1"/>
  <c r="L538" i="13"/>
  <c r="M538" i="13" s="1"/>
  <c r="N538" i="13" s="1"/>
  <c r="L554" i="13"/>
  <c r="L562" i="13"/>
  <c r="M562" i="13" s="1"/>
  <c r="N562" i="13" s="1"/>
  <c r="L581" i="13"/>
  <c r="L585" i="13"/>
  <c r="M585" i="13" s="1"/>
  <c r="N585" i="13" s="1"/>
  <c r="L589" i="13"/>
  <c r="L592" i="13"/>
  <c r="L599" i="13"/>
  <c r="M599" i="13" s="1"/>
  <c r="N599" i="13" s="1"/>
  <c r="L612" i="13"/>
  <c r="M612" i="13" s="1"/>
  <c r="N612" i="13" s="1"/>
  <c r="L616" i="13"/>
  <c r="L628" i="13"/>
  <c r="L631" i="13"/>
  <c r="L634" i="13"/>
  <c r="M634" i="13" s="1"/>
  <c r="N634" i="13" s="1"/>
  <c r="L638" i="13"/>
  <c r="L646" i="13"/>
  <c r="L650" i="13"/>
  <c r="M650" i="13" s="1"/>
  <c r="N650" i="13" s="1"/>
  <c r="L658" i="13"/>
  <c r="M658" i="13" s="1"/>
  <c r="N658" i="13" s="1"/>
  <c r="L662" i="13"/>
  <c r="L666" i="13"/>
  <c r="M542" i="13"/>
  <c r="N542" i="13" s="1"/>
  <c r="N671" i="13"/>
  <c r="N664" i="13"/>
  <c r="N659" i="13"/>
  <c r="M651" i="13"/>
  <c r="N651" i="13" s="1"/>
  <c r="N594" i="13"/>
  <c r="N518" i="13"/>
  <c r="N352" i="13"/>
  <c r="M654" i="13"/>
  <c r="N654" i="13" s="1"/>
  <c r="M294" i="13"/>
  <c r="N294" i="13" s="1"/>
  <c r="M222" i="13"/>
  <c r="N222" i="13" s="1"/>
  <c r="M556" i="13"/>
  <c r="N556" i="13" s="1"/>
  <c r="M580" i="13"/>
  <c r="N580" i="13" s="1"/>
  <c r="N626" i="13"/>
  <c r="N550" i="13"/>
  <c r="N424" i="13"/>
  <c r="N622" i="13"/>
  <c r="N635" i="13"/>
  <c r="N670" i="13"/>
  <c r="N232" i="13"/>
  <c r="N620" i="13"/>
  <c r="N668" i="13"/>
  <c r="N570" i="13"/>
  <c r="N166" i="13"/>
  <c r="N642" i="13"/>
  <c r="N544" i="13"/>
  <c r="N568" i="13"/>
  <c r="N390" i="13"/>
  <c r="M488" i="13"/>
  <c r="N488" i="13" s="1"/>
  <c r="M464" i="13"/>
  <c r="N464" i="13" s="1"/>
  <c r="M440" i="13"/>
  <c r="N440" i="13" s="1"/>
  <c r="M416" i="13"/>
  <c r="N416" i="13" s="1"/>
  <c r="M602" i="13"/>
  <c r="N602" i="13" s="1"/>
  <c r="M174" i="13"/>
  <c r="N174" i="13" s="1"/>
  <c r="M150" i="13"/>
  <c r="N150" i="13" s="1"/>
  <c r="M198" i="13"/>
  <c r="N198" i="13"/>
  <c r="M558" i="13"/>
  <c r="N558" i="13" s="1"/>
  <c r="M318" i="13"/>
  <c r="N318" i="13"/>
  <c r="M270" i="13"/>
  <c r="N270" i="13" s="1"/>
  <c r="M246" i="13"/>
  <c r="N246" i="13" s="1"/>
  <c r="M610" i="13"/>
  <c r="N610" i="13" s="1"/>
  <c r="M366" i="13"/>
  <c r="N366" i="13" s="1"/>
  <c r="M534" i="13"/>
  <c r="N534" i="13" s="1"/>
  <c r="M630" i="13"/>
  <c r="N630" i="13" s="1"/>
  <c r="M510" i="13"/>
  <c r="N510" i="13" s="1"/>
  <c r="M342" i="13"/>
  <c r="N342" i="13" s="1"/>
  <c r="M586" i="13"/>
  <c r="N586" i="13" s="1"/>
  <c r="M611" i="13"/>
  <c r="N611" i="13" s="1"/>
  <c r="N644" i="13"/>
  <c r="N596" i="13"/>
  <c r="N142" i="13"/>
  <c r="N376" i="13"/>
  <c r="N587" i="13"/>
  <c r="N676" i="13"/>
  <c r="N575" i="13"/>
  <c r="N140" i="13"/>
  <c r="N527" i="13"/>
  <c r="N506" i="13"/>
  <c r="N362" i="13"/>
  <c r="N675" i="13"/>
  <c r="N546" i="13"/>
  <c r="N304" i="13"/>
  <c r="N563" i="13"/>
  <c r="N448" i="13"/>
  <c r="N618" i="13"/>
  <c r="N590" i="13"/>
  <c r="N572" i="13"/>
  <c r="N280" i="13"/>
  <c r="N146" i="13"/>
  <c r="N136" i="13"/>
  <c r="N414" i="13"/>
  <c r="N290" i="13"/>
  <c r="M661" i="13"/>
  <c r="N661" i="13" s="1"/>
  <c r="M674" i="13"/>
  <c r="N674" i="13" s="1"/>
  <c r="M573" i="13"/>
  <c r="N573" i="13" s="1"/>
  <c r="M633" i="13"/>
  <c r="N633" i="13" s="1"/>
  <c r="M609" i="13"/>
  <c r="N609" i="13" s="1"/>
  <c r="M504" i="13"/>
  <c r="N504" i="13" s="1"/>
  <c r="M479" i="13"/>
  <c r="N479" i="13" s="1"/>
  <c r="M409" i="13"/>
  <c r="N409" i="13" s="1"/>
  <c r="N487" i="13"/>
  <c r="M469" i="13"/>
  <c r="N469" i="13" s="1"/>
  <c r="M426" i="13"/>
  <c r="N426" i="13" s="1"/>
  <c r="M345" i="13"/>
  <c r="N345" i="13" s="1"/>
  <c r="M273" i="13"/>
  <c r="N273" i="13" s="1"/>
  <c r="M201" i="13"/>
  <c r="N201" i="13" s="1"/>
  <c r="M672" i="13"/>
  <c r="N672" i="13" s="1"/>
  <c r="N632" i="13"/>
  <c r="N619" i="13"/>
  <c r="M605" i="13"/>
  <c r="N605" i="13" s="1"/>
  <c r="M528" i="13"/>
  <c r="N528" i="13" s="1"/>
  <c r="M495" i="13"/>
  <c r="N495" i="13" s="1"/>
  <c r="M461" i="13"/>
  <c r="N461" i="13" s="1"/>
  <c r="N443" i="13"/>
  <c r="M399" i="13"/>
  <c r="N399" i="13" s="1"/>
  <c r="M363" i="13"/>
  <c r="N363" i="13" s="1"/>
  <c r="M354" i="13"/>
  <c r="N354" i="13" s="1"/>
  <c r="M327" i="13"/>
  <c r="N327" i="13" s="1"/>
  <c r="M291" i="13"/>
  <c r="N291" i="13" s="1"/>
  <c r="M282" i="13"/>
  <c r="N282" i="13" s="1"/>
  <c r="M255" i="13"/>
  <c r="N255" i="13" s="1"/>
  <c r="M219" i="13"/>
  <c r="N219" i="13" s="1"/>
  <c r="M210" i="13"/>
  <c r="N210" i="13" s="1"/>
  <c r="M183" i="13"/>
  <c r="N183" i="13" s="1"/>
  <c r="M156" i="13"/>
  <c r="N156" i="13" s="1"/>
  <c r="M565" i="13"/>
  <c r="N565" i="13" s="1"/>
  <c r="N453" i="13"/>
  <c r="M417" i="13"/>
  <c r="N417" i="13" s="1"/>
  <c r="M355" i="13"/>
  <c r="N355" i="13" s="1"/>
  <c r="M337" i="13"/>
  <c r="N337" i="13" s="1"/>
  <c r="N639" i="13"/>
  <c r="N536" i="13"/>
  <c r="M435" i="13"/>
  <c r="N435" i="13" s="1"/>
  <c r="N141" i="13"/>
  <c r="M665" i="13"/>
  <c r="N665" i="13" s="1"/>
  <c r="N578" i="13"/>
  <c r="M564" i="13"/>
  <c r="N564" i="13" s="1"/>
  <c r="M425" i="13"/>
  <c r="N425" i="13" s="1"/>
  <c r="N381" i="13"/>
  <c r="N237" i="13"/>
  <c r="M131" i="13"/>
  <c r="N131" i="13" s="1"/>
  <c r="M211" i="13"/>
  <c r="N211" i="13" s="1"/>
  <c r="M543" i="13"/>
  <c r="N543" i="13" s="1"/>
  <c r="M519" i="13"/>
  <c r="N519" i="13" s="1"/>
  <c r="N511" i="13"/>
  <c r="N503" i="13"/>
  <c r="M494" i="13"/>
  <c r="N494" i="13" s="1"/>
  <c r="M468" i="13"/>
  <c r="N468" i="13" s="1"/>
  <c r="M398" i="13"/>
  <c r="N398" i="13" s="1"/>
  <c r="N371" i="13"/>
  <c r="M353" i="13"/>
  <c r="N353" i="13" s="1"/>
  <c r="M326" i="13"/>
  <c r="N326" i="13" s="1"/>
  <c r="N299" i="13"/>
  <c r="M254" i="13"/>
  <c r="N254" i="13" s="1"/>
  <c r="N227" i="13"/>
  <c r="M209" i="13"/>
  <c r="N209" i="13" s="1"/>
  <c r="M182" i="13"/>
  <c r="N182" i="13" s="1"/>
  <c r="N591" i="13"/>
  <c r="N535" i="13"/>
  <c r="M451" i="13"/>
  <c r="N451" i="13" s="1"/>
  <c r="M335" i="13"/>
  <c r="N335" i="13" s="1"/>
  <c r="M317" i="13"/>
  <c r="N317" i="13" s="1"/>
  <c r="M263" i="13"/>
  <c r="N263" i="13" s="1"/>
  <c r="M245" i="13"/>
  <c r="N245" i="13" s="1"/>
  <c r="M191" i="13"/>
  <c r="N191" i="13" s="1"/>
  <c r="M173" i="13"/>
  <c r="N173" i="13" s="1"/>
  <c r="N165" i="13"/>
  <c r="M372" i="13"/>
  <c r="N372" i="13" s="1"/>
  <c r="M557" i="13"/>
  <c r="N557" i="13" s="1"/>
  <c r="N477" i="13"/>
  <c r="M397" i="13"/>
  <c r="N397" i="13" s="1"/>
  <c r="M253" i="13"/>
  <c r="N253" i="13" s="1"/>
  <c r="M181" i="13"/>
  <c r="N181" i="13" s="1"/>
  <c r="N155" i="13"/>
  <c r="M485" i="13"/>
  <c r="N485" i="13" s="1"/>
  <c r="M450" i="13"/>
  <c r="N450" i="13" s="1"/>
  <c r="M441" i="13"/>
  <c r="N441" i="13" s="1"/>
  <c r="M433" i="13"/>
  <c r="N433" i="13" s="1"/>
  <c r="N343" i="13"/>
  <c r="N271" i="13"/>
  <c r="N199" i="13"/>
  <c r="M228" i="13"/>
  <c r="N228" i="13" s="1"/>
  <c r="N625" i="13"/>
  <c r="N571" i="13"/>
  <c r="M637" i="13"/>
  <c r="N637" i="13" s="1"/>
  <c r="N677" i="13"/>
  <c r="N577" i="13"/>
  <c r="N467" i="13"/>
  <c r="M379" i="13"/>
  <c r="N379" i="13" s="1"/>
  <c r="M361" i="13"/>
  <c r="N361" i="13" s="1"/>
  <c r="M324" i="13"/>
  <c r="N324" i="13" s="1"/>
  <c r="M307" i="13"/>
  <c r="N307" i="13" s="1"/>
  <c r="M289" i="13"/>
  <c r="N289" i="13" s="1"/>
  <c r="M252" i="13"/>
  <c r="N252" i="13" s="1"/>
  <c r="M235" i="13"/>
  <c r="N235" i="13" s="1"/>
  <c r="M217" i="13"/>
  <c r="N217" i="13" s="1"/>
  <c r="M180" i="13"/>
  <c r="N180" i="13" s="1"/>
  <c r="M139" i="13"/>
  <c r="N139" i="13" s="1"/>
  <c r="M129" i="13"/>
  <c r="N129" i="13" s="1"/>
  <c r="N584" i="13"/>
  <c r="N657" i="13"/>
  <c r="N623" i="13"/>
  <c r="M541" i="13"/>
  <c r="N541" i="13" s="1"/>
  <c r="M517" i="13"/>
  <c r="N517" i="13" s="1"/>
  <c r="M492" i="13"/>
  <c r="N492" i="13" s="1"/>
  <c r="M449" i="13"/>
  <c r="N449" i="13" s="1"/>
  <c r="M423" i="13"/>
  <c r="N423" i="13" s="1"/>
  <c r="M225" i="13"/>
  <c r="N225" i="13" s="1"/>
  <c r="M193" i="13"/>
  <c r="N193" i="13" s="1"/>
  <c r="N645" i="13"/>
  <c r="M624" i="13"/>
  <c r="N624" i="13" s="1"/>
  <c r="M617" i="13"/>
  <c r="N617" i="13" s="1"/>
  <c r="M459" i="13"/>
  <c r="N459" i="13" s="1"/>
  <c r="N597" i="13"/>
  <c r="N603" i="13"/>
  <c r="M636" i="13"/>
  <c r="N636" i="13" s="1"/>
  <c r="N583" i="13"/>
  <c r="M576" i="13"/>
  <c r="N576" i="13" s="1"/>
  <c r="N549" i="13"/>
  <c r="N501" i="13"/>
  <c r="M387" i="13"/>
  <c r="N387" i="13" s="1"/>
  <c r="M378" i="13"/>
  <c r="N378" i="13" s="1"/>
  <c r="M351" i="13"/>
  <c r="N351" i="13" s="1"/>
  <c r="M315" i="13"/>
  <c r="N315" i="13" s="1"/>
  <c r="M306" i="13"/>
  <c r="N306" i="13" s="1"/>
  <c r="M279" i="13"/>
  <c r="N279" i="13" s="1"/>
  <c r="M243" i="13"/>
  <c r="N243" i="13" s="1"/>
  <c r="M234" i="13"/>
  <c r="N234" i="13" s="1"/>
  <c r="M207" i="13"/>
  <c r="N207" i="13" s="1"/>
  <c r="M171" i="13"/>
  <c r="N171" i="13" s="1"/>
  <c r="M163" i="13"/>
  <c r="N163" i="13" s="1"/>
  <c r="M138" i="13"/>
  <c r="N138" i="13" s="1"/>
  <c r="M569" i="13"/>
  <c r="N569" i="13" s="1"/>
  <c r="N555" i="13"/>
  <c r="M475" i="13"/>
  <c r="N475" i="13" s="1"/>
  <c r="M422" i="13"/>
  <c r="N422" i="13" s="1"/>
  <c r="N405" i="13"/>
  <c r="N333" i="13"/>
  <c r="N261" i="13"/>
  <c r="N189" i="13"/>
  <c r="M153" i="13"/>
  <c r="N153" i="13" s="1"/>
  <c r="M529" i="13"/>
  <c r="N529" i="13" s="1"/>
  <c r="M157" i="13"/>
  <c r="N157" i="13" s="1"/>
  <c r="N663" i="13"/>
  <c r="M533" i="13"/>
  <c r="N533" i="13" s="1"/>
  <c r="N656" i="13"/>
  <c r="N643" i="13"/>
  <c r="M629" i="13"/>
  <c r="N629" i="13" s="1"/>
  <c r="N582" i="13"/>
  <c r="M540" i="13"/>
  <c r="N540" i="13" s="1"/>
  <c r="N525" i="13"/>
  <c r="N483" i="13"/>
  <c r="M431" i="13"/>
  <c r="N431" i="13" s="1"/>
  <c r="N395" i="13"/>
  <c r="N386" i="13"/>
  <c r="M377" i="13"/>
  <c r="N377" i="13" s="1"/>
  <c r="M350" i="13"/>
  <c r="N350" i="13" s="1"/>
  <c r="N323" i="13"/>
  <c r="N314" i="13"/>
  <c r="M305" i="13"/>
  <c r="N305" i="13" s="1"/>
  <c r="M278" i="13"/>
  <c r="N278" i="13" s="1"/>
  <c r="N251" i="13"/>
  <c r="N242" i="13"/>
  <c r="M233" i="13"/>
  <c r="N233" i="13" s="1"/>
  <c r="M206" i="13"/>
  <c r="N206" i="13" s="1"/>
  <c r="N179" i="13"/>
  <c r="N170" i="13"/>
  <c r="M162" i="13"/>
  <c r="N162" i="13" s="1"/>
  <c r="M145" i="13"/>
  <c r="N145" i="13" s="1"/>
  <c r="M137" i="13"/>
  <c r="N137" i="13" s="1"/>
  <c r="M465" i="13"/>
  <c r="N465" i="13" s="1"/>
  <c r="M457" i="13"/>
  <c r="N457" i="13" s="1"/>
  <c r="M421" i="13"/>
  <c r="N421" i="13" s="1"/>
  <c r="M413" i="13"/>
  <c r="N413" i="13" s="1"/>
  <c r="M359" i="13"/>
  <c r="N359" i="13" s="1"/>
  <c r="M341" i="13"/>
  <c r="N341" i="13" s="1"/>
  <c r="M287" i="13"/>
  <c r="N287" i="13" s="1"/>
  <c r="M269" i="13"/>
  <c r="N269" i="13" s="1"/>
  <c r="M215" i="13"/>
  <c r="N215" i="13" s="1"/>
  <c r="M197" i="13"/>
  <c r="N197" i="13" s="1"/>
  <c r="M127" i="13"/>
  <c r="N127" i="13" s="1"/>
  <c r="N649" i="13"/>
  <c r="M205" i="13"/>
  <c r="N205" i="13" s="1"/>
  <c r="M161" i="13"/>
  <c r="N161" i="13" s="1"/>
  <c r="M427" i="13"/>
  <c r="N427" i="13" s="1"/>
  <c r="M149" i="13"/>
  <c r="N149" i="13" s="1"/>
  <c r="N491" i="13"/>
  <c r="N669" i="13"/>
  <c r="M588" i="13"/>
  <c r="N588" i="13" s="1"/>
  <c r="N561" i="13"/>
  <c r="N532" i="13"/>
  <c r="N439" i="13"/>
  <c r="N615" i="13"/>
  <c r="N507" i="13"/>
  <c r="N482" i="13"/>
  <c r="M473" i="13"/>
  <c r="N473" i="13" s="1"/>
  <c r="M447" i="13"/>
  <c r="N447" i="13" s="1"/>
  <c r="M420" i="13"/>
  <c r="N420" i="13" s="1"/>
  <c r="N367" i="13"/>
  <c r="N295" i="13"/>
  <c r="N223" i="13"/>
  <c r="M126" i="13"/>
  <c r="N126" i="13" s="1"/>
  <c r="N608" i="13"/>
  <c r="N595" i="13"/>
  <c r="N539" i="13"/>
  <c r="N515" i="13"/>
  <c r="N499" i="13"/>
  <c r="M403" i="13"/>
  <c r="N403" i="13" s="1"/>
  <c r="M348" i="13"/>
  <c r="N348" i="13" s="1"/>
  <c r="M331" i="13"/>
  <c r="N331" i="13" s="1"/>
  <c r="M276" i="13"/>
  <c r="N276" i="13"/>
  <c r="M259" i="13"/>
  <c r="N259" i="13" s="1"/>
  <c r="M241" i="13"/>
  <c r="N241" i="13" s="1"/>
  <c r="M204" i="13"/>
  <c r="N204" i="13" s="1"/>
  <c r="M187" i="13"/>
  <c r="N187" i="13" s="1"/>
  <c r="M169" i="13"/>
  <c r="N169" i="13" s="1"/>
  <c r="N160" i="13"/>
  <c r="M641" i="13"/>
  <c r="N641" i="13" s="1"/>
  <c r="N614" i="13"/>
  <c r="N547" i="13"/>
  <c r="N531" i="13"/>
  <c r="N472" i="13"/>
  <c r="M446" i="13"/>
  <c r="N446" i="13" s="1"/>
  <c r="M177" i="13"/>
  <c r="N177" i="13" s="1"/>
  <c r="N151" i="13"/>
  <c r="M143" i="13"/>
  <c r="N143" i="13" s="1"/>
  <c r="M125" i="13"/>
  <c r="N125" i="13" s="1"/>
  <c r="M283" i="13"/>
  <c r="N283" i="13" s="1"/>
  <c r="N601" i="13"/>
  <c r="N560" i="13"/>
  <c r="N523" i="13"/>
  <c r="M498" i="13"/>
  <c r="N498" i="13" s="1"/>
  <c r="M489" i="13"/>
  <c r="N489" i="13"/>
  <c r="M455" i="13"/>
  <c r="N455" i="13" s="1"/>
  <c r="N429" i="13"/>
  <c r="M411" i="13"/>
  <c r="N411" i="13" s="1"/>
  <c r="M402" i="13"/>
  <c r="N402" i="13" s="1"/>
  <c r="M375" i="13"/>
  <c r="N375" i="13" s="1"/>
  <c r="M339" i="13"/>
  <c r="N339" i="13" s="1"/>
  <c r="M330" i="13"/>
  <c r="N330" i="13" s="1"/>
  <c r="M303" i="13"/>
  <c r="N303" i="13" s="1"/>
  <c r="M267" i="13"/>
  <c r="N267" i="13" s="1"/>
  <c r="M258" i="13"/>
  <c r="N258" i="13" s="1"/>
  <c r="M231" i="13"/>
  <c r="N231" i="13" s="1"/>
  <c r="M195" i="13"/>
  <c r="N195" i="13" s="1"/>
  <c r="M186" i="13"/>
  <c r="N186" i="13" s="1"/>
  <c r="M135" i="13"/>
  <c r="N135" i="13" s="1"/>
  <c r="M300" i="13"/>
  <c r="N300" i="13" s="1"/>
  <c r="M481" i="13"/>
  <c r="N481" i="13" s="1"/>
  <c r="N419" i="13"/>
  <c r="N357" i="13"/>
  <c r="N213" i="13"/>
  <c r="M124" i="13"/>
  <c r="N124" i="13" s="1"/>
  <c r="N673" i="13"/>
  <c r="N655" i="13"/>
  <c r="M567" i="13"/>
  <c r="N567" i="13" s="1"/>
  <c r="M660" i="13"/>
  <c r="N660" i="13"/>
  <c r="N607" i="13"/>
  <c r="M600" i="13"/>
  <c r="N600" i="13" s="1"/>
  <c r="N566" i="13"/>
  <c r="N553" i="13"/>
  <c r="N530" i="13"/>
  <c r="M522" i="13"/>
  <c r="N522" i="13" s="1"/>
  <c r="N463" i="13"/>
  <c r="M437" i="13"/>
  <c r="N437" i="13" s="1"/>
  <c r="N410" i="13"/>
  <c r="M401" i="13"/>
  <c r="N401" i="13" s="1"/>
  <c r="M374" i="13"/>
  <c r="N374" i="13" s="1"/>
  <c r="N347" i="13"/>
  <c r="N338" i="13"/>
  <c r="M302" i="13"/>
  <c r="N302" i="13" s="1"/>
  <c r="N275" i="13"/>
  <c r="N266" i="13"/>
  <c r="M257" i="13"/>
  <c r="N257" i="13" s="1"/>
  <c r="N203" i="13"/>
  <c r="N194" i="13"/>
  <c r="M185" i="13"/>
  <c r="N185" i="13" s="1"/>
  <c r="M159" i="13"/>
  <c r="N159" i="13" s="1"/>
  <c r="M134" i="13"/>
  <c r="N134" i="13" s="1"/>
  <c r="M613" i="13"/>
  <c r="N613" i="13" s="1"/>
  <c r="M471" i="13"/>
  <c r="N471" i="13" s="1"/>
  <c r="M365" i="13"/>
  <c r="N365" i="13" s="1"/>
  <c r="M311" i="13"/>
  <c r="N311" i="13" s="1"/>
  <c r="M293" i="13"/>
  <c r="N293" i="13" s="1"/>
  <c r="M239" i="13"/>
  <c r="N239" i="13" s="1"/>
  <c r="M221" i="13"/>
  <c r="N221" i="13" s="1"/>
  <c r="M167" i="13"/>
  <c r="N167" i="13" s="1"/>
  <c r="M123" i="13"/>
  <c r="N123" i="13" s="1"/>
  <c r="M648" i="13"/>
  <c r="N648" i="13" s="1"/>
  <c r="N621" i="13"/>
  <c r="M593" i="13"/>
  <c r="N593" i="13" s="1"/>
  <c r="M537" i="13"/>
  <c r="N537" i="13" s="1"/>
  <c r="M513" i="13"/>
  <c r="N513" i="13" s="1"/>
  <c r="N667" i="13"/>
  <c r="M653" i="13"/>
  <c r="N653" i="13" s="1"/>
  <c r="N606" i="13"/>
  <c r="N559" i="13"/>
  <c r="M552" i="13"/>
  <c r="N552" i="13" s="1"/>
  <c r="M545" i="13"/>
  <c r="N545" i="13" s="1"/>
  <c r="M521" i="13"/>
  <c r="N521" i="13" s="1"/>
  <c r="N496" i="13"/>
  <c r="M444" i="13"/>
  <c r="N444" i="13" s="1"/>
  <c r="M391" i="13"/>
  <c r="N391" i="13" s="1"/>
  <c r="N328" i="13"/>
  <c r="M319" i="13"/>
  <c r="N319" i="13" s="1"/>
  <c r="M301" i="13"/>
  <c r="N301" i="13" s="1"/>
  <c r="N256" i="13"/>
  <c r="M247" i="13"/>
  <c r="N247" i="13" s="1"/>
  <c r="M229" i="13"/>
  <c r="N229" i="13" s="1"/>
  <c r="N184" i="13"/>
  <c r="M175" i="13"/>
  <c r="N175" i="13" s="1"/>
  <c r="M158" i="13"/>
  <c r="N158" i="13" s="1"/>
  <c r="M133" i="13"/>
  <c r="N133" i="13" s="1"/>
  <c r="N432" i="13"/>
  <c r="N408" i="13"/>
  <c r="N384" i="13"/>
  <c r="N360" i="13"/>
  <c r="N336" i="13"/>
  <c r="N312" i="13"/>
  <c r="N288" i="13"/>
  <c r="N264" i="13"/>
  <c r="N240" i="13"/>
  <c r="N216" i="13"/>
  <c r="N192" i="13"/>
  <c r="N168" i="13"/>
  <c r="N144" i="13"/>
  <c r="N480" i="13"/>
  <c r="N456" i="13"/>
  <c r="N508" i="13"/>
  <c r="N484" i="13"/>
  <c r="N460" i="13"/>
  <c r="N436" i="13"/>
  <c r="N412" i="13"/>
  <c r="N388" i="13"/>
  <c r="N364" i="13"/>
  <c r="N340" i="13"/>
  <c r="N316" i="13"/>
  <c r="N292" i="13"/>
  <c r="N268" i="13"/>
  <c r="N244" i="13"/>
  <c r="N220" i="13"/>
  <c r="N196" i="13"/>
  <c r="N172" i="13"/>
  <c r="N148" i="13"/>
  <c r="N392" i="13"/>
  <c r="N368" i="13"/>
  <c r="N344" i="13"/>
  <c r="N320" i="13"/>
  <c r="N296" i="13"/>
  <c r="N272" i="13"/>
  <c r="N248" i="13"/>
  <c r="N224" i="13"/>
  <c r="N200" i="13"/>
  <c r="N176" i="13"/>
  <c r="N152" i="13"/>
  <c r="N128" i="13"/>
  <c r="N132" i="13"/>
  <c r="M106" i="13"/>
  <c r="N106" i="13" s="1"/>
  <c r="M61" i="13"/>
  <c r="N61" i="13" s="1"/>
  <c r="M28" i="13"/>
  <c r="N28" i="13" s="1"/>
  <c r="M10" i="13"/>
  <c r="N10" i="13" s="1"/>
  <c r="M105" i="13"/>
  <c r="N105" i="13" s="1"/>
  <c r="M79" i="13"/>
  <c r="N79" i="13" s="1"/>
  <c r="M30" i="13"/>
  <c r="N30" i="13" s="1"/>
  <c r="M47" i="13"/>
  <c r="N47" i="13" s="1"/>
  <c r="M65" i="13"/>
  <c r="N65" i="13" s="1"/>
  <c r="M45" i="13"/>
  <c r="N45" i="13" s="1"/>
  <c r="M78" i="13"/>
  <c r="N78" i="13" s="1"/>
  <c r="M13" i="13"/>
  <c r="N13" i="13" s="1"/>
  <c r="M14" i="13"/>
  <c r="N14" i="13" s="1"/>
  <c r="M32" i="13"/>
  <c r="N32" i="13" s="1"/>
  <c r="M34" i="13"/>
  <c r="N34" i="13" s="1"/>
  <c r="M109" i="13"/>
  <c r="N109" i="13" s="1"/>
  <c r="M77" i="13"/>
  <c r="N77" i="13" s="1"/>
  <c r="M97" i="13"/>
  <c r="N97" i="13" s="1"/>
  <c r="M46" i="13"/>
  <c r="N46" i="13" s="1"/>
  <c r="M27" i="13"/>
  <c r="N27" i="13" s="1"/>
  <c r="M80" i="13"/>
  <c r="N80" i="13" s="1"/>
  <c r="M15" i="13"/>
  <c r="N15" i="13" s="1"/>
  <c r="M31" i="13"/>
  <c r="N31" i="13" s="1"/>
  <c r="M16" i="13"/>
  <c r="N16" i="13" s="1"/>
  <c r="M69" i="13"/>
  <c r="N69" i="13" s="1"/>
  <c r="M99" i="13"/>
  <c r="N99" i="13" s="1"/>
  <c r="M21" i="13"/>
  <c r="N21" i="13" s="1"/>
  <c r="M119" i="13"/>
  <c r="N119" i="13" s="1"/>
  <c r="M26" i="13"/>
  <c r="N26" i="13" s="1"/>
  <c r="M29" i="13"/>
  <c r="N29" i="13" s="1"/>
  <c r="M101" i="13"/>
  <c r="N101" i="13" s="1"/>
  <c r="M62" i="13"/>
  <c r="N62" i="13" s="1"/>
  <c r="M116" i="13"/>
  <c r="N116" i="13" s="1"/>
  <c r="M104" i="13"/>
  <c r="N104" i="13" s="1"/>
  <c r="M63" i="13"/>
  <c r="N63" i="13" s="1"/>
  <c r="M115" i="13"/>
  <c r="N115" i="13" s="1"/>
  <c r="M49" i="13"/>
  <c r="N49" i="13" s="1"/>
  <c r="M17" i="13"/>
  <c r="N17" i="13" s="1"/>
  <c r="M71" i="13"/>
  <c r="N71" i="13" s="1"/>
  <c r="M19" i="13"/>
  <c r="N19" i="13" s="1"/>
  <c r="M37" i="13"/>
  <c r="N37" i="13" s="1"/>
  <c r="M22" i="13"/>
  <c r="N22" i="13" s="1"/>
  <c r="M55" i="13"/>
  <c r="N55" i="13" s="1"/>
  <c r="M92" i="13"/>
  <c r="N92" i="13" s="1"/>
  <c r="M96" i="13"/>
  <c r="N96" i="13" s="1"/>
  <c r="M108" i="13"/>
  <c r="N108" i="13" s="1"/>
  <c r="M18" i="13"/>
  <c r="N18" i="13" s="1"/>
  <c r="M52" i="13"/>
  <c r="N52" i="13" s="1"/>
  <c r="M56" i="13"/>
  <c r="N56" i="13" s="1"/>
  <c r="M111" i="13"/>
  <c r="N111" i="13" s="1"/>
  <c r="M121" i="13"/>
  <c r="N121" i="13" s="1"/>
  <c r="M66" i="13"/>
  <c r="N66" i="13" s="1"/>
  <c r="M67" i="13"/>
  <c r="N67" i="13" s="1"/>
  <c r="M68" i="13"/>
  <c r="N68" i="13" s="1"/>
  <c r="M100" i="13"/>
  <c r="N100" i="13" s="1"/>
  <c r="M53" i="13"/>
  <c r="N53" i="13" s="1"/>
  <c r="M54" i="13"/>
  <c r="N54" i="13" s="1"/>
  <c r="M23" i="13"/>
  <c r="N23" i="13" s="1"/>
  <c r="M57" i="13"/>
  <c r="N57" i="13" s="1"/>
  <c r="M93" i="13"/>
  <c r="N93" i="13" s="1"/>
  <c r="M12" i="13"/>
  <c r="N12" i="13" s="1"/>
  <c r="M117" i="13"/>
  <c r="N117" i="13" s="1"/>
  <c r="M35" i="13"/>
  <c r="N35" i="13" s="1"/>
  <c r="M20" i="13"/>
  <c r="N20" i="13" s="1"/>
  <c r="M39" i="13"/>
  <c r="N39" i="13" s="1"/>
  <c r="M73" i="13"/>
  <c r="N73" i="13" s="1"/>
  <c r="M40" i="13"/>
  <c r="N40" i="13" s="1"/>
  <c r="M42" i="13"/>
  <c r="N42" i="13" s="1"/>
  <c r="M58" i="13"/>
  <c r="N58" i="13" s="1"/>
  <c r="M112" i="13"/>
  <c r="N112" i="13" s="1"/>
  <c r="M11" i="13"/>
  <c r="N11" i="13" s="1"/>
  <c r="M107" i="13"/>
  <c r="N107" i="13" s="1"/>
  <c r="M70" i="13"/>
  <c r="N70" i="13" s="1"/>
  <c r="M51" i="13"/>
  <c r="N51" i="13" s="1"/>
  <c r="M36" i="13"/>
  <c r="N36" i="13" s="1"/>
  <c r="M38" i="13"/>
  <c r="N38" i="13" s="1"/>
  <c r="M120" i="13"/>
  <c r="N120" i="13" s="1"/>
  <c r="M25" i="13"/>
  <c r="N25" i="13" s="1"/>
  <c r="M43" i="13"/>
  <c r="N43" i="13" s="1"/>
  <c r="M59" i="13"/>
  <c r="N59" i="13" s="1"/>
  <c r="M75" i="13"/>
  <c r="N75" i="13" s="1"/>
  <c r="M103" i="13"/>
  <c r="N103" i="13" s="1"/>
  <c r="M95" i="13"/>
  <c r="N95" i="13" s="1"/>
  <c r="M64" i="13"/>
  <c r="N64" i="13" s="1"/>
  <c r="M33" i="13"/>
  <c r="N33" i="13" s="1"/>
  <c r="M91" i="13"/>
  <c r="N91" i="13" s="1"/>
  <c r="M41" i="13"/>
  <c r="N41" i="13" s="1"/>
  <c r="M44" i="13"/>
  <c r="N44" i="13" s="1"/>
  <c r="M60" i="13"/>
  <c r="N60" i="13" s="1"/>
  <c r="M76" i="13"/>
  <c r="N76" i="13" s="1"/>
  <c r="M113" i="13"/>
  <c r="N113" i="13" s="1"/>
  <c r="M24" i="13"/>
  <c r="N24" i="13" s="1"/>
  <c r="N48" i="13"/>
  <c r="M72" i="13"/>
  <c r="N72" i="13" s="1"/>
  <c r="M50" i="13"/>
  <c r="N50" i="13" s="1"/>
  <c r="M74" i="13"/>
  <c r="N74" i="13" s="1"/>
  <c r="M118" i="13"/>
  <c r="N118" i="13" s="1"/>
  <c r="N90" i="13"/>
  <c r="N94" i="13"/>
  <c r="N98" i="13"/>
  <c r="N102" i="13"/>
  <c r="N110" i="13"/>
  <c r="N114" i="13"/>
  <c r="N122" i="13"/>
  <c r="L383" i="13" l="1"/>
  <c r="M218" i="13"/>
  <c r="N218" i="13"/>
  <c r="M285" i="13"/>
  <c r="N285" i="13" s="1"/>
  <c r="M309" i="13"/>
  <c r="N309" i="13"/>
  <c r="M321" i="13"/>
  <c r="N321" i="13" s="1"/>
  <c r="M373" i="13"/>
  <c r="N373" i="13"/>
  <c r="M400" i="13"/>
  <c r="N400" i="13"/>
  <c r="M415" i="13"/>
  <c r="N415" i="13" s="1"/>
  <c r="M434" i="13"/>
  <c r="N434" i="13" s="1"/>
  <c r="M445" i="13"/>
  <c r="N445" i="13"/>
  <c r="M512" i="13"/>
  <c r="N512" i="13"/>
  <c r="M520" i="13"/>
  <c r="N520" i="13"/>
  <c r="M554" i="13"/>
  <c r="N554" i="13"/>
  <c r="M581" i="13"/>
  <c r="N581" i="13" s="1"/>
  <c r="M589" i="13"/>
  <c r="N589" i="13"/>
  <c r="M592" i="13"/>
  <c r="N592" i="13" s="1"/>
  <c r="M616" i="13"/>
  <c r="N616" i="13" s="1"/>
  <c r="M628" i="13"/>
  <c r="N628" i="13"/>
  <c r="M631" i="13"/>
  <c r="N631" i="13"/>
  <c r="M638" i="13"/>
  <c r="N638" i="13" s="1"/>
  <c r="M646" i="13"/>
  <c r="N646" i="13" s="1"/>
  <c r="M662" i="13"/>
  <c r="N662" i="13" s="1"/>
  <c r="M666" i="13"/>
  <c r="N666" i="13" s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2" i="9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12" i="4"/>
  <c r="M383" i="13" l="1"/>
  <c r="L679" i="13"/>
  <c r="J497" i="4"/>
  <c r="N383" i="13" l="1"/>
  <c r="N679" i="13" s="1"/>
  <c r="M679" i="13"/>
  <c r="J157" i="9"/>
  <c r="I23" i="9"/>
  <c r="K23" i="9" s="1"/>
  <c r="L23" i="9" s="1"/>
  <c r="I24" i="9"/>
  <c r="K24" i="9" s="1"/>
  <c r="L24" i="9" s="1"/>
  <c r="I29" i="9"/>
  <c r="I30" i="9"/>
  <c r="I31" i="9"/>
  <c r="I32" i="9"/>
  <c r="I33" i="9"/>
  <c r="I34" i="9"/>
  <c r="I35" i="9"/>
  <c r="I41" i="9"/>
  <c r="K41" i="9" s="1"/>
  <c r="L41" i="9" s="1"/>
  <c r="I47" i="9"/>
  <c r="I48" i="9"/>
  <c r="K48" i="9" s="1"/>
  <c r="L48" i="9" s="1"/>
  <c r="I53" i="9"/>
  <c r="K53" i="9" s="1"/>
  <c r="L53" i="9" s="1"/>
  <c r="I54" i="9"/>
  <c r="K54" i="9" s="1"/>
  <c r="L54" i="9" s="1"/>
  <c r="I55" i="9"/>
  <c r="I56" i="9"/>
  <c r="I57" i="9"/>
  <c r="I58" i="9"/>
  <c r="I59" i="9"/>
  <c r="I77" i="9"/>
  <c r="I78" i="9"/>
  <c r="I79" i="9"/>
  <c r="I80" i="9"/>
  <c r="I81" i="9"/>
  <c r="I82" i="9"/>
  <c r="I83" i="9"/>
  <c r="I87" i="9"/>
  <c r="K87" i="9" s="1"/>
  <c r="L87" i="9" s="1"/>
  <c r="I89" i="9"/>
  <c r="K89" i="9" s="1"/>
  <c r="L89" i="9" s="1"/>
  <c r="I90" i="9"/>
  <c r="K90" i="9" s="1"/>
  <c r="L90" i="9" s="1"/>
  <c r="I95" i="9"/>
  <c r="K95" i="9" s="1"/>
  <c r="L95" i="9" s="1"/>
  <c r="I96" i="9"/>
  <c r="I101" i="9"/>
  <c r="K101" i="9" s="1"/>
  <c r="L101" i="9" s="1"/>
  <c r="I102" i="9"/>
  <c r="I103" i="9"/>
  <c r="I104" i="9"/>
  <c r="I105" i="9"/>
  <c r="I106" i="9"/>
  <c r="I107" i="9"/>
  <c r="I113" i="9"/>
  <c r="I119" i="9"/>
  <c r="I120" i="9"/>
  <c r="I125" i="9"/>
  <c r="I126" i="9"/>
  <c r="I127" i="9"/>
  <c r="I128" i="9"/>
  <c r="I129" i="9"/>
  <c r="I130" i="9"/>
  <c r="I131" i="9"/>
  <c r="I149" i="9"/>
  <c r="K149" i="9" s="1"/>
  <c r="L149" i="9" s="1"/>
  <c r="I150" i="9"/>
  <c r="I151" i="9"/>
  <c r="I152" i="9"/>
  <c r="I153" i="9"/>
  <c r="I154" i="9"/>
  <c r="I155" i="9"/>
  <c r="I13" i="9"/>
  <c r="I14" i="9"/>
  <c r="I15" i="9"/>
  <c r="I16" i="9"/>
  <c r="K16" i="9" s="1"/>
  <c r="L16" i="9" s="1"/>
  <c r="I17" i="9"/>
  <c r="K17" i="9" s="1"/>
  <c r="L17" i="9" s="1"/>
  <c r="I18" i="9"/>
  <c r="K18" i="9" s="1"/>
  <c r="L18" i="9" s="1"/>
  <c r="I36" i="9"/>
  <c r="I37" i="9"/>
  <c r="I38" i="9"/>
  <c r="K38" i="9" s="1"/>
  <c r="L38" i="9" s="1"/>
  <c r="I39" i="9"/>
  <c r="K39" i="9" s="1"/>
  <c r="L39" i="9" s="1"/>
  <c r="I40" i="9"/>
  <c r="K40" i="9" s="1"/>
  <c r="L40" i="9" s="1"/>
  <c r="I42" i="9"/>
  <c r="I60" i="9"/>
  <c r="I61" i="9"/>
  <c r="I62" i="9"/>
  <c r="K62" i="9" s="1"/>
  <c r="L62" i="9" s="1"/>
  <c r="I63" i="9"/>
  <c r="I64" i="9"/>
  <c r="K64" i="9" s="1"/>
  <c r="L64" i="9" s="1"/>
  <c r="I65" i="9"/>
  <c r="I66" i="9"/>
  <c r="K66" i="9" s="1"/>
  <c r="L66" i="9" s="1"/>
  <c r="I71" i="9"/>
  <c r="K71" i="9" s="1"/>
  <c r="L71" i="9" s="1"/>
  <c r="I72" i="9"/>
  <c r="I84" i="9"/>
  <c r="I85" i="9"/>
  <c r="I86" i="9"/>
  <c r="K86" i="9" s="1"/>
  <c r="L86" i="9" s="1"/>
  <c r="I88" i="9"/>
  <c r="K88" i="9" s="1"/>
  <c r="L88" i="9" s="1"/>
  <c r="I108" i="9"/>
  <c r="I109" i="9"/>
  <c r="K109" i="9" s="1"/>
  <c r="L109" i="9" s="1"/>
  <c r="I110" i="9"/>
  <c r="I111" i="9"/>
  <c r="K111" i="9" s="1"/>
  <c r="L111" i="9" s="1"/>
  <c r="I112" i="9"/>
  <c r="K112" i="9" s="1"/>
  <c r="L112" i="9" s="1"/>
  <c r="I114" i="9"/>
  <c r="K114" i="9" s="1"/>
  <c r="L114" i="9" s="1"/>
  <c r="I132" i="9"/>
  <c r="I133" i="9"/>
  <c r="I134" i="9"/>
  <c r="K134" i="9" s="1"/>
  <c r="L134" i="9" s="1"/>
  <c r="I135" i="9"/>
  <c r="I136" i="9"/>
  <c r="I137" i="9"/>
  <c r="K137" i="9" s="1"/>
  <c r="L137" i="9" s="1"/>
  <c r="I138" i="9"/>
  <c r="K138" i="9" s="1"/>
  <c r="L138" i="9" s="1"/>
  <c r="I143" i="9"/>
  <c r="I144" i="9"/>
  <c r="K144" i="9" s="1"/>
  <c r="L144" i="9" s="1"/>
  <c r="I156" i="9"/>
  <c r="I484" i="4"/>
  <c r="K484" i="4" s="1"/>
  <c r="L484" i="4" s="1"/>
  <c r="I485" i="4"/>
  <c r="K485" i="4" s="1"/>
  <c r="L485" i="4" s="1"/>
  <c r="I486" i="4"/>
  <c r="K486" i="4" s="1"/>
  <c r="L486" i="4" s="1"/>
  <c r="I488" i="4"/>
  <c r="K488" i="4" s="1"/>
  <c r="L488" i="4" s="1"/>
  <c r="I495" i="4"/>
  <c r="K495" i="4" s="1"/>
  <c r="L495" i="4" s="1"/>
  <c r="I496" i="4"/>
  <c r="K496" i="4" s="1"/>
  <c r="L496" i="4" s="1"/>
  <c r="I142" i="9" l="1"/>
  <c r="K142" i="9" s="1"/>
  <c r="L142" i="9" s="1"/>
  <c r="I118" i="9"/>
  <c r="K118" i="9" s="1"/>
  <c r="L118" i="9" s="1"/>
  <c r="I94" i="9"/>
  <c r="K94" i="9" s="1"/>
  <c r="L94" i="9" s="1"/>
  <c r="I70" i="9"/>
  <c r="K70" i="9" s="1"/>
  <c r="L70" i="9" s="1"/>
  <c r="I46" i="9"/>
  <c r="K46" i="9" s="1"/>
  <c r="L46" i="9" s="1"/>
  <c r="I22" i="9"/>
  <c r="K22" i="9" s="1"/>
  <c r="L22" i="9" s="1"/>
  <c r="I141" i="9"/>
  <c r="K141" i="9" s="1"/>
  <c r="L141" i="9" s="1"/>
  <c r="I117" i="9"/>
  <c r="K117" i="9" s="1"/>
  <c r="L117" i="9" s="1"/>
  <c r="I93" i="9"/>
  <c r="K93" i="9" s="1"/>
  <c r="L93" i="9" s="1"/>
  <c r="I69" i="9"/>
  <c r="K69" i="9" s="1"/>
  <c r="L69" i="9" s="1"/>
  <c r="I45" i="9"/>
  <c r="K45" i="9" s="1"/>
  <c r="L45" i="9" s="1"/>
  <c r="I21" i="9"/>
  <c r="K21" i="9" s="1"/>
  <c r="L21" i="9" s="1"/>
  <c r="I140" i="9"/>
  <c r="K140" i="9" s="1"/>
  <c r="L140" i="9" s="1"/>
  <c r="I116" i="9"/>
  <c r="K116" i="9" s="1"/>
  <c r="L116" i="9" s="1"/>
  <c r="I92" i="9"/>
  <c r="K92" i="9" s="1"/>
  <c r="L92" i="9" s="1"/>
  <c r="I68" i="9"/>
  <c r="K68" i="9" s="1"/>
  <c r="L68" i="9" s="1"/>
  <c r="I44" i="9"/>
  <c r="K44" i="9" s="1"/>
  <c r="L44" i="9" s="1"/>
  <c r="I20" i="9"/>
  <c r="K20" i="9" s="1"/>
  <c r="L20" i="9" s="1"/>
  <c r="I139" i="9"/>
  <c r="K139" i="9" s="1"/>
  <c r="L139" i="9" s="1"/>
  <c r="I115" i="9"/>
  <c r="K115" i="9" s="1"/>
  <c r="L115" i="9" s="1"/>
  <c r="I91" i="9"/>
  <c r="K91" i="9" s="1"/>
  <c r="L91" i="9" s="1"/>
  <c r="I67" i="9"/>
  <c r="K67" i="9" s="1"/>
  <c r="L67" i="9" s="1"/>
  <c r="I43" i="9"/>
  <c r="K43" i="9" s="1"/>
  <c r="L43" i="9" s="1"/>
  <c r="I19" i="9"/>
  <c r="K19" i="9" s="1"/>
  <c r="L19" i="9" s="1"/>
  <c r="I148" i="9"/>
  <c r="K148" i="9" s="1"/>
  <c r="L148" i="9" s="1"/>
  <c r="I124" i="9"/>
  <c r="K124" i="9" s="1"/>
  <c r="L124" i="9" s="1"/>
  <c r="I100" i="9"/>
  <c r="K100" i="9" s="1"/>
  <c r="L100" i="9" s="1"/>
  <c r="I76" i="9"/>
  <c r="K76" i="9" s="1"/>
  <c r="L76" i="9" s="1"/>
  <c r="I52" i="9"/>
  <c r="I28" i="9"/>
  <c r="K28" i="9" s="1"/>
  <c r="L28" i="9" s="1"/>
  <c r="I147" i="9"/>
  <c r="K147" i="9" s="1"/>
  <c r="L147" i="9" s="1"/>
  <c r="I123" i="9"/>
  <c r="K123" i="9" s="1"/>
  <c r="L123" i="9" s="1"/>
  <c r="I99" i="9"/>
  <c r="K99" i="9" s="1"/>
  <c r="L99" i="9" s="1"/>
  <c r="I75" i="9"/>
  <c r="K75" i="9" s="1"/>
  <c r="L75" i="9" s="1"/>
  <c r="I51" i="9"/>
  <c r="K51" i="9" s="1"/>
  <c r="L51" i="9" s="1"/>
  <c r="I27" i="9"/>
  <c r="K27" i="9" s="1"/>
  <c r="L27" i="9" s="1"/>
  <c r="I146" i="9"/>
  <c r="K146" i="9" s="1"/>
  <c r="L146" i="9" s="1"/>
  <c r="I122" i="9"/>
  <c r="K122" i="9" s="1"/>
  <c r="L122" i="9" s="1"/>
  <c r="I98" i="9"/>
  <c r="K98" i="9" s="1"/>
  <c r="L98" i="9" s="1"/>
  <c r="I50" i="9"/>
  <c r="K50" i="9" s="1"/>
  <c r="L50" i="9" s="1"/>
  <c r="I26" i="9"/>
  <c r="K26" i="9" s="1"/>
  <c r="L26" i="9" s="1"/>
  <c r="I145" i="9"/>
  <c r="K145" i="9" s="1"/>
  <c r="L145" i="9" s="1"/>
  <c r="I121" i="9"/>
  <c r="K121" i="9" s="1"/>
  <c r="L121" i="9" s="1"/>
  <c r="I97" i="9"/>
  <c r="K97" i="9" s="1"/>
  <c r="L97" i="9" s="1"/>
  <c r="I49" i="9"/>
  <c r="K49" i="9" s="1"/>
  <c r="L49" i="9" s="1"/>
  <c r="I494" i="4"/>
  <c r="K494" i="4" s="1"/>
  <c r="L494" i="4" s="1"/>
  <c r="I493" i="4"/>
  <c r="K493" i="4" s="1"/>
  <c r="L493" i="4" s="1"/>
  <c r="I492" i="4"/>
  <c r="K492" i="4" s="1"/>
  <c r="L492" i="4" s="1"/>
  <c r="I491" i="4"/>
  <c r="K491" i="4" s="1"/>
  <c r="L491" i="4" s="1"/>
  <c r="I490" i="4"/>
  <c r="K490" i="4" s="1"/>
  <c r="L490" i="4" s="1"/>
  <c r="I489" i="4"/>
  <c r="K489" i="4" s="1"/>
  <c r="L489" i="4" s="1"/>
  <c r="I487" i="4"/>
  <c r="K487" i="4" s="1"/>
  <c r="L487" i="4" s="1"/>
  <c r="K143" i="9"/>
  <c r="L143" i="9" s="1"/>
  <c r="I74" i="9"/>
  <c r="K74" i="9" s="1"/>
  <c r="L74" i="9" s="1"/>
  <c r="I73" i="9"/>
  <c r="K73" i="9" s="1"/>
  <c r="L73" i="9" s="1"/>
  <c r="I25" i="9"/>
  <c r="K25" i="9" s="1"/>
  <c r="L25" i="9" s="1"/>
  <c r="K52" i="9"/>
  <c r="L52" i="9" s="1"/>
  <c r="K128" i="9"/>
  <c r="L128" i="9" s="1"/>
  <c r="K56" i="9"/>
  <c r="L56" i="9" s="1"/>
  <c r="K72" i="9"/>
  <c r="L72" i="9" s="1"/>
  <c r="K102" i="9"/>
  <c r="L102" i="9" s="1"/>
  <c r="K30" i="9"/>
  <c r="L30" i="9" s="1"/>
  <c r="K29" i="9"/>
  <c r="L29" i="9" s="1"/>
  <c r="K104" i="9"/>
  <c r="L104" i="9" s="1"/>
  <c r="K80" i="9"/>
  <c r="L80" i="9" s="1"/>
  <c r="K32" i="9"/>
  <c r="L32" i="9" s="1"/>
  <c r="K150" i="9"/>
  <c r="L150" i="9" s="1"/>
  <c r="K126" i="9"/>
  <c r="L126" i="9" s="1"/>
  <c r="K77" i="9"/>
  <c r="L77" i="9" s="1"/>
  <c r="K129" i="9"/>
  <c r="L129" i="9" s="1"/>
  <c r="K36" i="9"/>
  <c r="L36" i="9" s="1"/>
  <c r="K130" i="9"/>
  <c r="L130" i="9" s="1"/>
  <c r="K106" i="9"/>
  <c r="L106" i="9" s="1"/>
  <c r="K82" i="9"/>
  <c r="L82" i="9" s="1"/>
  <c r="K152" i="9"/>
  <c r="L152" i="9" s="1"/>
  <c r="K78" i="9"/>
  <c r="L78" i="9" s="1"/>
  <c r="K107" i="9"/>
  <c r="L107" i="9" s="1"/>
  <c r="K127" i="9"/>
  <c r="L127" i="9" s="1"/>
  <c r="K47" i="9"/>
  <c r="L47" i="9" s="1"/>
  <c r="K103" i="9"/>
  <c r="L103" i="9" s="1"/>
  <c r="K83" i="9"/>
  <c r="L83" i="9" s="1"/>
  <c r="K119" i="9"/>
  <c r="L119" i="9" s="1"/>
  <c r="K96" i="9"/>
  <c r="L96" i="9" s="1"/>
  <c r="K59" i="9"/>
  <c r="L59" i="9" s="1"/>
  <c r="K120" i="9"/>
  <c r="L120" i="9" s="1"/>
  <c r="K60" i="9"/>
  <c r="L60" i="9" s="1"/>
  <c r="K110" i="9"/>
  <c r="L110" i="9" s="1"/>
  <c r="K131" i="9"/>
  <c r="L131" i="9" s="1"/>
  <c r="K42" i="9"/>
  <c r="L42" i="9" s="1"/>
  <c r="K132" i="9"/>
  <c r="L132" i="9" s="1"/>
  <c r="K153" i="9"/>
  <c r="L153" i="9" s="1"/>
  <c r="I12" i="9"/>
  <c r="K12" i="9" s="1"/>
  <c r="L12" i="9" s="1"/>
  <c r="K31" i="9"/>
  <c r="L31" i="9" s="1"/>
  <c r="K61" i="9"/>
  <c r="L61" i="9" s="1"/>
  <c r="K81" i="9"/>
  <c r="L81" i="9" s="1"/>
  <c r="K133" i="9"/>
  <c r="L133" i="9" s="1"/>
  <c r="K154" i="9"/>
  <c r="L154" i="9" s="1"/>
  <c r="K13" i="9"/>
  <c r="L13" i="9" s="1"/>
  <c r="K63" i="9"/>
  <c r="L63" i="9" s="1"/>
  <c r="K113" i="9"/>
  <c r="L113" i="9" s="1"/>
  <c r="K155" i="9"/>
  <c r="L155" i="9" s="1"/>
  <c r="K14" i="9"/>
  <c r="L14" i="9" s="1"/>
  <c r="K33" i="9"/>
  <c r="L33" i="9" s="1"/>
  <c r="K135" i="9"/>
  <c r="L135" i="9" s="1"/>
  <c r="K156" i="9"/>
  <c r="L156" i="9" s="1"/>
  <c r="K79" i="9"/>
  <c r="L79" i="9" s="1"/>
  <c r="K15" i="9"/>
  <c r="L15" i="9" s="1"/>
  <c r="K34" i="9"/>
  <c r="L34" i="9" s="1"/>
  <c r="K84" i="9"/>
  <c r="L84" i="9" s="1"/>
  <c r="K125" i="9"/>
  <c r="L125" i="9" s="1"/>
  <c r="K136" i="9"/>
  <c r="L136" i="9" s="1"/>
  <c r="K65" i="9"/>
  <c r="L65" i="9" s="1"/>
  <c r="K35" i="9"/>
  <c r="L35" i="9" s="1"/>
  <c r="K85" i="9"/>
  <c r="L85" i="9" s="1"/>
  <c r="K55" i="9"/>
  <c r="L55" i="9" s="1"/>
  <c r="K105" i="9"/>
  <c r="L105" i="9" s="1"/>
  <c r="K37" i="9"/>
  <c r="L37" i="9" s="1"/>
  <c r="K57" i="9"/>
  <c r="L57" i="9" s="1"/>
  <c r="K58" i="9"/>
  <c r="L58" i="9" s="1"/>
  <c r="K108" i="9"/>
  <c r="L108" i="9" s="1"/>
  <c r="K151" i="9"/>
  <c r="L151" i="9" s="1"/>
  <c r="L157" i="9" l="1"/>
  <c r="K157" i="9"/>
  <c r="I13" i="4" l="1"/>
  <c r="K13" i="4" s="1"/>
  <c r="L13" i="4" s="1"/>
  <c r="I14" i="4"/>
  <c r="K14" i="4" s="1"/>
  <c r="L14" i="4" s="1"/>
  <c r="I15" i="4"/>
  <c r="K15" i="4" s="1"/>
  <c r="L15" i="4" s="1"/>
  <c r="I16" i="4"/>
  <c r="K16" i="4" s="1"/>
  <c r="L16" i="4" s="1"/>
  <c r="I17" i="4"/>
  <c r="K17" i="4" s="1"/>
  <c r="L17" i="4" s="1"/>
  <c r="I18" i="4"/>
  <c r="K18" i="4" s="1"/>
  <c r="L18" i="4" s="1"/>
  <c r="I19" i="4"/>
  <c r="K19" i="4" s="1"/>
  <c r="L19" i="4" s="1"/>
  <c r="I20" i="4"/>
  <c r="K20" i="4" s="1"/>
  <c r="L20" i="4" s="1"/>
  <c r="I21" i="4"/>
  <c r="K21" i="4" s="1"/>
  <c r="L21" i="4" s="1"/>
  <c r="I22" i="4"/>
  <c r="K22" i="4" s="1"/>
  <c r="L22" i="4" s="1"/>
  <c r="I23" i="4"/>
  <c r="K23" i="4" s="1"/>
  <c r="L23" i="4" s="1"/>
  <c r="I24" i="4"/>
  <c r="K24" i="4" s="1"/>
  <c r="L24" i="4" s="1"/>
  <c r="I25" i="4"/>
  <c r="K25" i="4" s="1"/>
  <c r="L25" i="4" s="1"/>
  <c r="I26" i="4"/>
  <c r="K26" i="4" s="1"/>
  <c r="L26" i="4" s="1"/>
  <c r="I27" i="4"/>
  <c r="K27" i="4" s="1"/>
  <c r="L27" i="4" s="1"/>
  <c r="I28" i="4"/>
  <c r="K28" i="4" s="1"/>
  <c r="L28" i="4" s="1"/>
  <c r="I29" i="4"/>
  <c r="K29" i="4" s="1"/>
  <c r="L29" i="4" s="1"/>
  <c r="I30" i="4"/>
  <c r="K30" i="4" s="1"/>
  <c r="L30" i="4" s="1"/>
  <c r="I31" i="4"/>
  <c r="K31" i="4" s="1"/>
  <c r="L31" i="4" s="1"/>
  <c r="I32" i="4"/>
  <c r="K32" i="4" s="1"/>
  <c r="L32" i="4" s="1"/>
  <c r="I33" i="4"/>
  <c r="K33" i="4" s="1"/>
  <c r="L33" i="4" s="1"/>
  <c r="I34" i="4"/>
  <c r="K34" i="4" s="1"/>
  <c r="L34" i="4" s="1"/>
  <c r="I35" i="4"/>
  <c r="K35" i="4" s="1"/>
  <c r="L35" i="4" s="1"/>
  <c r="I36" i="4"/>
  <c r="K36" i="4" s="1"/>
  <c r="L36" i="4" s="1"/>
  <c r="I37" i="4"/>
  <c r="K37" i="4" s="1"/>
  <c r="L37" i="4" s="1"/>
  <c r="I38" i="4"/>
  <c r="K38" i="4" s="1"/>
  <c r="L38" i="4" s="1"/>
  <c r="I39" i="4"/>
  <c r="K39" i="4" s="1"/>
  <c r="L39" i="4" s="1"/>
  <c r="I40" i="4"/>
  <c r="K40" i="4" s="1"/>
  <c r="L40" i="4" s="1"/>
  <c r="I41" i="4"/>
  <c r="K41" i="4" s="1"/>
  <c r="L41" i="4" s="1"/>
  <c r="I42" i="4"/>
  <c r="K42" i="4" s="1"/>
  <c r="L42" i="4" s="1"/>
  <c r="I43" i="4"/>
  <c r="K43" i="4" s="1"/>
  <c r="L43" i="4" s="1"/>
  <c r="I44" i="4"/>
  <c r="K44" i="4" s="1"/>
  <c r="L44" i="4" s="1"/>
  <c r="I45" i="4"/>
  <c r="K45" i="4" s="1"/>
  <c r="L45" i="4" s="1"/>
  <c r="I46" i="4"/>
  <c r="K46" i="4" s="1"/>
  <c r="L46" i="4" s="1"/>
  <c r="I47" i="4"/>
  <c r="K47" i="4" s="1"/>
  <c r="L47" i="4" s="1"/>
  <c r="I48" i="4"/>
  <c r="K48" i="4" s="1"/>
  <c r="L48" i="4" s="1"/>
  <c r="I49" i="4"/>
  <c r="K49" i="4" s="1"/>
  <c r="L49" i="4" s="1"/>
  <c r="I50" i="4"/>
  <c r="K50" i="4" s="1"/>
  <c r="L50" i="4" s="1"/>
  <c r="I51" i="4"/>
  <c r="K51" i="4" s="1"/>
  <c r="L51" i="4" s="1"/>
  <c r="I52" i="4"/>
  <c r="K52" i="4" s="1"/>
  <c r="L52" i="4" s="1"/>
  <c r="I53" i="4"/>
  <c r="K53" i="4" s="1"/>
  <c r="L53" i="4" s="1"/>
  <c r="I54" i="4"/>
  <c r="K54" i="4" s="1"/>
  <c r="L54" i="4" s="1"/>
  <c r="I55" i="4"/>
  <c r="K55" i="4" s="1"/>
  <c r="L55" i="4" s="1"/>
  <c r="I56" i="4"/>
  <c r="K56" i="4" s="1"/>
  <c r="L56" i="4" s="1"/>
  <c r="I57" i="4"/>
  <c r="K57" i="4" s="1"/>
  <c r="L57" i="4" s="1"/>
  <c r="I58" i="4"/>
  <c r="K58" i="4" s="1"/>
  <c r="L58" i="4" s="1"/>
  <c r="I59" i="4"/>
  <c r="K59" i="4" s="1"/>
  <c r="L59" i="4" s="1"/>
  <c r="I60" i="4"/>
  <c r="K60" i="4" s="1"/>
  <c r="L60" i="4" s="1"/>
  <c r="I61" i="4"/>
  <c r="K61" i="4" s="1"/>
  <c r="L61" i="4" s="1"/>
  <c r="I62" i="4"/>
  <c r="K62" i="4" s="1"/>
  <c r="L62" i="4" s="1"/>
  <c r="I63" i="4"/>
  <c r="K63" i="4" s="1"/>
  <c r="L63" i="4" s="1"/>
  <c r="I64" i="4"/>
  <c r="K64" i="4" s="1"/>
  <c r="L64" i="4" s="1"/>
  <c r="I65" i="4"/>
  <c r="K65" i="4" s="1"/>
  <c r="L65" i="4" s="1"/>
  <c r="I66" i="4"/>
  <c r="K66" i="4" s="1"/>
  <c r="L66" i="4" s="1"/>
  <c r="I67" i="4"/>
  <c r="K67" i="4" s="1"/>
  <c r="L67" i="4" s="1"/>
  <c r="I68" i="4"/>
  <c r="K68" i="4" s="1"/>
  <c r="L68" i="4" s="1"/>
  <c r="I69" i="4"/>
  <c r="K69" i="4" s="1"/>
  <c r="L69" i="4" s="1"/>
  <c r="I70" i="4"/>
  <c r="K70" i="4" s="1"/>
  <c r="L70" i="4" s="1"/>
  <c r="I71" i="4"/>
  <c r="K71" i="4" s="1"/>
  <c r="L71" i="4" s="1"/>
  <c r="I72" i="4"/>
  <c r="K72" i="4" s="1"/>
  <c r="L72" i="4" s="1"/>
  <c r="I73" i="4"/>
  <c r="K73" i="4" s="1"/>
  <c r="L73" i="4" s="1"/>
  <c r="I74" i="4"/>
  <c r="K74" i="4" s="1"/>
  <c r="L74" i="4" s="1"/>
  <c r="I75" i="4"/>
  <c r="K75" i="4" s="1"/>
  <c r="L75" i="4" s="1"/>
  <c r="I76" i="4"/>
  <c r="K76" i="4" s="1"/>
  <c r="L76" i="4" s="1"/>
  <c r="I77" i="4"/>
  <c r="K77" i="4" s="1"/>
  <c r="L77" i="4" s="1"/>
  <c r="I78" i="4"/>
  <c r="K78" i="4" s="1"/>
  <c r="L78" i="4" s="1"/>
  <c r="I79" i="4"/>
  <c r="K79" i="4" s="1"/>
  <c r="L79" i="4" s="1"/>
  <c r="I80" i="4"/>
  <c r="K80" i="4" s="1"/>
  <c r="L80" i="4" s="1"/>
  <c r="I81" i="4"/>
  <c r="K81" i="4" s="1"/>
  <c r="L81" i="4" s="1"/>
  <c r="I82" i="4"/>
  <c r="K82" i="4" s="1"/>
  <c r="L82" i="4" s="1"/>
  <c r="I83" i="4"/>
  <c r="K83" i="4" s="1"/>
  <c r="L83" i="4" s="1"/>
  <c r="I84" i="4"/>
  <c r="K84" i="4" s="1"/>
  <c r="L84" i="4" s="1"/>
  <c r="I85" i="4"/>
  <c r="K85" i="4" s="1"/>
  <c r="L85" i="4" s="1"/>
  <c r="I86" i="4"/>
  <c r="K86" i="4" s="1"/>
  <c r="L86" i="4" s="1"/>
  <c r="I87" i="4"/>
  <c r="K87" i="4" s="1"/>
  <c r="L87" i="4" s="1"/>
  <c r="I88" i="4"/>
  <c r="K88" i="4" s="1"/>
  <c r="L88" i="4" s="1"/>
  <c r="I89" i="4"/>
  <c r="K89" i="4" s="1"/>
  <c r="L89" i="4" s="1"/>
  <c r="I90" i="4"/>
  <c r="K90" i="4" s="1"/>
  <c r="L90" i="4" s="1"/>
  <c r="I91" i="4"/>
  <c r="K91" i="4" s="1"/>
  <c r="L91" i="4" s="1"/>
  <c r="I92" i="4"/>
  <c r="K92" i="4" s="1"/>
  <c r="L92" i="4" s="1"/>
  <c r="I93" i="4"/>
  <c r="K93" i="4" s="1"/>
  <c r="L93" i="4" s="1"/>
  <c r="I94" i="4"/>
  <c r="K94" i="4" s="1"/>
  <c r="L94" i="4" s="1"/>
  <c r="I95" i="4"/>
  <c r="K95" i="4" s="1"/>
  <c r="L95" i="4" s="1"/>
  <c r="I96" i="4"/>
  <c r="K96" i="4" s="1"/>
  <c r="L96" i="4" s="1"/>
  <c r="I97" i="4"/>
  <c r="K97" i="4" s="1"/>
  <c r="L97" i="4" s="1"/>
  <c r="I98" i="4"/>
  <c r="K98" i="4" s="1"/>
  <c r="L98" i="4" s="1"/>
  <c r="I99" i="4"/>
  <c r="K99" i="4" s="1"/>
  <c r="L99" i="4" s="1"/>
  <c r="I100" i="4"/>
  <c r="K100" i="4" s="1"/>
  <c r="L100" i="4" s="1"/>
  <c r="I101" i="4"/>
  <c r="K101" i="4" s="1"/>
  <c r="L101" i="4" s="1"/>
  <c r="I102" i="4"/>
  <c r="K102" i="4" s="1"/>
  <c r="L102" i="4" s="1"/>
  <c r="I103" i="4"/>
  <c r="K103" i="4" s="1"/>
  <c r="L103" i="4" s="1"/>
  <c r="I104" i="4"/>
  <c r="K104" i="4" s="1"/>
  <c r="L104" i="4" s="1"/>
  <c r="I105" i="4"/>
  <c r="K105" i="4" s="1"/>
  <c r="L105" i="4" s="1"/>
  <c r="I106" i="4"/>
  <c r="K106" i="4" s="1"/>
  <c r="L106" i="4" s="1"/>
  <c r="I107" i="4"/>
  <c r="K107" i="4" s="1"/>
  <c r="L107" i="4" s="1"/>
  <c r="I108" i="4"/>
  <c r="K108" i="4" s="1"/>
  <c r="L108" i="4" s="1"/>
  <c r="I109" i="4"/>
  <c r="K109" i="4" s="1"/>
  <c r="L109" i="4" s="1"/>
  <c r="I110" i="4"/>
  <c r="K110" i="4" s="1"/>
  <c r="L110" i="4" s="1"/>
  <c r="I111" i="4"/>
  <c r="K111" i="4" s="1"/>
  <c r="L111" i="4" s="1"/>
  <c r="I112" i="4"/>
  <c r="K112" i="4" s="1"/>
  <c r="L112" i="4" s="1"/>
  <c r="I113" i="4"/>
  <c r="K113" i="4" s="1"/>
  <c r="L113" i="4" s="1"/>
  <c r="I114" i="4"/>
  <c r="K114" i="4" s="1"/>
  <c r="L114" i="4" s="1"/>
  <c r="I115" i="4"/>
  <c r="K115" i="4" s="1"/>
  <c r="L115" i="4" s="1"/>
  <c r="I116" i="4"/>
  <c r="K116" i="4" s="1"/>
  <c r="L116" i="4" s="1"/>
  <c r="I117" i="4"/>
  <c r="K117" i="4" s="1"/>
  <c r="L117" i="4" s="1"/>
  <c r="I118" i="4"/>
  <c r="K118" i="4" s="1"/>
  <c r="L118" i="4" s="1"/>
  <c r="I119" i="4"/>
  <c r="K119" i="4" s="1"/>
  <c r="L119" i="4" s="1"/>
  <c r="I120" i="4"/>
  <c r="K120" i="4" s="1"/>
  <c r="L120" i="4" s="1"/>
  <c r="I121" i="4"/>
  <c r="K121" i="4" s="1"/>
  <c r="L121" i="4" s="1"/>
  <c r="I122" i="4"/>
  <c r="K122" i="4" s="1"/>
  <c r="L122" i="4" s="1"/>
  <c r="I123" i="4"/>
  <c r="K123" i="4" s="1"/>
  <c r="L123" i="4" s="1"/>
  <c r="I124" i="4"/>
  <c r="K124" i="4" s="1"/>
  <c r="L124" i="4" s="1"/>
  <c r="I125" i="4"/>
  <c r="K125" i="4" s="1"/>
  <c r="L125" i="4" s="1"/>
  <c r="I126" i="4"/>
  <c r="K126" i="4" s="1"/>
  <c r="L126" i="4" s="1"/>
  <c r="I127" i="4"/>
  <c r="K127" i="4" s="1"/>
  <c r="L127" i="4" s="1"/>
  <c r="I128" i="4"/>
  <c r="K128" i="4" s="1"/>
  <c r="L128" i="4" s="1"/>
  <c r="I129" i="4"/>
  <c r="K129" i="4" s="1"/>
  <c r="L129" i="4" s="1"/>
  <c r="I130" i="4"/>
  <c r="K130" i="4" s="1"/>
  <c r="L130" i="4" s="1"/>
  <c r="I131" i="4"/>
  <c r="K131" i="4" s="1"/>
  <c r="L131" i="4" s="1"/>
  <c r="I132" i="4"/>
  <c r="K132" i="4" s="1"/>
  <c r="L132" i="4" s="1"/>
  <c r="I133" i="4"/>
  <c r="K133" i="4" s="1"/>
  <c r="L133" i="4" s="1"/>
  <c r="I134" i="4"/>
  <c r="K134" i="4" s="1"/>
  <c r="L134" i="4" s="1"/>
  <c r="I135" i="4"/>
  <c r="K135" i="4" s="1"/>
  <c r="L135" i="4" s="1"/>
  <c r="I136" i="4"/>
  <c r="K136" i="4" s="1"/>
  <c r="L136" i="4" s="1"/>
  <c r="I137" i="4"/>
  <c r="K137" i="4" s="1"/>
  <c r="L137" i="4" s="1"/>
  <c r="I138" i="4"/>
  <c r="K138" i="4" s="1"/>
  <c r="L138" i="4" s="1"/>
  <c r="I139" i="4"/>
  <c r="K139" i="4" s="1"/>
  <c r="L139" i="4" s="1"/>
  <c r="I140" i="4"/>
  <c r="K140" i="4" s="1"/>
  <c r="L140" i="4" s="1"/>
  <c r="I141" i="4"/>
  <c r="K141" i="4" s="1"/>
  <c r="L141" i="4" s="1"/>
  <c r="I142" i="4"/>
  <c r="K142" i="4" s="1"/>
  <c r="L142" i="4" s="1"/>
  <c r="I143" i="4"/>
  <c r="K143" i="4" s="1"/>
  <c r="L143" i="4" s="1"/>
  <c r="I144" i="4"/>
  <c r="K144" i="4" s="1"/>
  <c r="L144" i="4" s="1"/>
  <c r="I145" i="4"/>
  <c r="K145" i="4" s="1"/>
  <c r="L145" i="4" s="1"/>
  <c r="I146" i="4"/>
  <c r="K146" i="4" s="1"/>
  <c r="L146" i="4" s="1"/>
  <c r="I147" i="4"/>
  <c r="K147" i="4" s="1"/>
  <c r="L147" i="4" s="1"/>
  <c r="I148" i="4"/>
  <c r="K148" i="4" s="1"/>
  <c r="L148" i="4" s="1"/>
  <c r="I149" i="4"/>
  <c r="K149" i="4" s="1"/>
  <c r="L149" i="4" s="1"/>
  <c r="I150" i="4"/>
  <c r="K150" i="4" s="1"/>
  <c r="L150" i="4" s="1"/>
  <c r="I151" i="4"/>
  <c r="K151" i="4" s="1"/>
  <c r="L151" i="4" s="1"/>
  <c r="I152" i="4"/>
  <c r="K152" i="4" s="1"/>
  <c r="L152" i="4" s="1"/>
  <c r="I153" i="4"/>
  <c r="K153" i="4" s="1"/>
  <c r="L153" i="4" s="1"/>
  <c r="I154" i="4"/>
  <c r="K154" i="4" s="1"/>
  <c r="L154" i="4" s="1"/>
  <c r="I155" i="4"/>
  <c r="K155" i="4" s="1"/>
  <c r="L155" i="4" s="1"/>
  <c r="I156" i="4"/>
  <c r="K156" i="4" s="1"/>
  <c r="L156" i="4" s="1"/>
  <c r="I157" i="4"/>
  <c r="K157" i="4" s="1"/>
  <c r="L157" i="4" s="1"/>
  <c r="I158" i="4"/>
  <c r="K158" i="4" s="1"/>
  <c r="L158" i="4" s="1"/>
  <c r="I159" i="4"/>
  <c r="K159" i="4" s="1"/>
  <c r="L159" i="4" s="1"/>
  <c r="I160" i="4"/>
  <c r="K160" i="4" s="1"/>
  <c r="L160" i="4" s="1"/>
  <c r="I161" i="4"/>
  <c r="K161" i="4" s="1"/>
  <c r="L161" i="4" s="1"/>
  <c r="I162" i="4"/>
  <c r="K162" i="4" s="1"/>
  <c r="L162" i="4" s="1"/>
  <c r="I163" i="4"/>
  <c r="K163" i="4" s="1"/>
  <c r="L163" i="4" s="1"/>
  <c r="I164" i="4"/>
  <c r="K164" i="4" s="1"/>
  <c r="L164" i="4" s="1"/>
  <c r="I165" i="4"/>
  <c r="K165" i="4" s="1"/>
  <c r="L165" i="4" s="1"/>
  <c r="I166" i="4"/>
  <c r="K166" i="4" s="1"/>
  <c r="L166" i="4" s="1"/>
  <c r="I167" i="4"/>
  <c r="K167" i="4" s="1"/>
  <c r="L167" i="4" s="1"/>
  <c r="I168" i="4"/>
  <c r="K168" i="4" s="1"/>
  <c r="L168" i="4" s="1"/>
  <c r="I169" i="4"/>
  <c r="K169" i="4" s="1"/>
  <c r="L169" i="4" s="1"/>
  <c r="I170" i="4"/>
  <c r="K170" i="4" s="1"/>
  <c r="L170" i="4" s="1"/>
  <c r="I171" i="4"/>
  <c r="K171" i="4" s="1"/>
  <c r="L171" i="4" s="1"/>
  <c r="I172" i="4"/>
  <c r="K172" i="4" s="1"/>
  <c r="L172" i="4" s="1"/>
  <c r="I173" i="4"/>
  <c r="K173" i="4" s="1"/>
  <c r="L173" i="4" s="1"/>
  <c r="I174" i="4"/>
  <c r="K174" i="4" s="1"/>
  <c r="L174" i="4" s="1"/>
  <c r="I175" i="4"/>
  <c r="K175" i="4" s="1"/>
  <c r="L175" i="4" s="1"/>
  <c r="I176" i="4"/>
  <c r="K176" i="4" s="1"/>
  <c r="L176" i="4" s="1"/>
  <c r="I177" i="4"/>
  <c r="K177" i="4" s="1"/>
  <c r="L177" i="4" s="1"/>
  <c r="I178" i="4"/>
  <c r="K178" i="4" s="1"/>
  <c r="L178" i="4" s="1"/>
  <c r="I179" i="4"/>
  <c r="K179" i="4" s="1"/>
  <c r="L179" i="4" s="1"/>
  <c r="I180" i="4"/>
  <c r="K180" i="4" s="1"/>
  <c r="L180" i="4" s="1"/>
  <c r="I181" i="4"/>
  <c r="K181" i="4" s="1"/>
  <c r="L181" i="4" s="1"/>
  <c r="I182" i="4"/>
  <c r="K182" i="4" s="1"/>
  <c r="L182" i="4" s="1"/>
  <c r="I183" i="4"/>
  <c r="K183" i="4" s="1"/>
  <c r="L183" i="4" s="1"/>
  <c r="I184" i="4"/>
  <c r="K184" i="4" s="1"/>
  <c r="L184" i="4" s="1"/>
  <c r="I185" i="4"/>
  <c r="K185" i="4" s="1"/>
  <c r="L185" i="4" s="1"/>
  <c r="I186" i="4"/>
  <c r="K186" i="4" s="1"/>
  <c r="L186" i="4" s="1"/>
  <c r="I187" i="4"/>
  <c r="K187" i="4" s="1"/>
  <c r="L187" i="4" s="1"/>
  <c r="I188" i="4"/>
  <c r="K188" i="4" s="1"/>
  <c r="L188" i="4" s="1"/>
  <c r="I189" i="4"/>
  <c r="K189" i="4" s="1"/>
  <c r="L189" i="4" s="1"/>
  <c r="I190" i="4"/>
  <c r="K190" i="4" s="1"/>
  <c r="L190" i="4" s="1"/>
  <c r="I191" i="4"/>
  <c r="K191" i="4" s="1"/>
  <c r="L191" i="4" s="1"/>
  <c r="I192" i="4"/>
  <c r="K192" i="4" s="1"/>
  <c r="L192" i="4" s="1"/>
  <c r="I193" i="4"/>
  <c r="K193" i="4" s="1"/>
  <c r="L193" i="4" s="1"/>
  <c r="I194" i="4"/>
  <c r="K194" i="4" s="1"/>
  <c r="L194" i="4" s="1"/>
  <c r="I195" i="4"/>
  <c r="K195" i="4" s="1"/>
  <c r="L195" i="4" s="1"/>
  <c r="I196" i="4"/>
  <c r="K196" i="4" s="1"/>
  <c r="L196" i="4" s="1"/>
  <c r="I197" i="4"/>
  <c r="K197" i="4" s="1"/>
  <c r="L197" i="4" s="1"/>
  <c r="I198" i="4"/>
  <c r="K198" i="4" s="1"/>
  <c r="L198" i="4" s="1"/>
  <c r="I199" i="4"/>
  <c r="K199" i="4" s="1"/>
  <c r="L199" i="4" s="1"/>
  <c r="I200" i="4"/>
  <c r="K200" i="4" s="1"/>
  <c r="L200" i="4" s="1"/>
  <c r="I201" i="4"/>
  <c r="K201" i="4" s="1"/>
  <c r="L201" i="4" s="1"/>
  <c r="I202" i="4"/>
  <c r="K202" i="4" s="1"/>
  <c r="L202" i="4" s="1"/>
  <c r="I203" i="4"/>
  <c r="K203" i="4" s="1"/>
  <c r="L203" i="4" s="1"/>
  <c r="I204" i="4"/>
  <c r="K204" i="4" s="1"/>
  <c r="L204" i="4" s="1"/>
  <c r="I205" i="4"/>
  <c r="K205" i="4" s="1"/>
  <c r="L205" i="4" s="1"/>
  <c r="I206" i="4"/>
  <c r="K206" i="4" s="1"/>
  <c r="L206" i="4" s="1"/>
  <c r="I207" i="4"/>
  <c r="K207" i="4" s="1"/>
  <c r="L207" i="4" s="1"/>
  <c r="I208" i="4"/>
  <c r="K208" i="4" s="1"/>
  <c r="L208" i="4" s="1"/>
  <c r="I209" i="4"/>
  <c r="K209" i="4" s="1"/>
  <c r="L209" i="4" s="1"/>
  <c r="I210" i="4"/>
  <c r="K210" i="4" s="1"/>
  <c r="L210" i="4" s="1"/>
  <c r="I211" i="4"/>
  <c r="K211" i="4" s="1"/>
  <c r="L211" i="4" s="1"/>
  <c r="I212" i="4"/>
  <c r="K212" i="4" s="1"/>
  <c r="L212" i="4" s="1"/>
  <c r="I213" i="4"/>
  <c r="K213" i="4" s="1"/>
  <c r="L213" i="4" s="1"/>
  <c r="I214" i="4"/>
  <c r="K214" i="4" s="1"/>
  <c r="L214" i="4" s="1"/>
  <c r="I215" i="4"/>
  <c r="K215" i="4" s="1"/>
  <c r="L215" i="4" s="1"/>
  <c r="I216" i="4"/>
  <c r="K216" i="4" s="1"/>
  <c r="L216" i="4" s="1"/>
  <c r="I217" i="4"/>
  <c r="K217" i="4" s="1"/>
  <c r="L217" i="4" s="1"/>
  <c r="I218" i="4"/>
  <c r="K218" i="4" s="1"/>
  <c r="L218" i="4" s="1"/>
  <c r="I219" i="4"/>
  <c r="K219" i="4" s="1"/>
  <c r="L219" i="4" s="1"/>
  <c r="I220" i="4"/>
  <c r="K220" i="4" s="1"/>
  <c r="L220" i="4" s="1"/>
  <c r="I221" i="4"/>
  <c r="K221" i="4" s="1"/>
  <c r="L221" i="4" s="1"/>
  <c r="I222" i="4"/>
  <c r="K222" i="4" s="1"/>
  <c r="L222" i="4" s="1"/>
  <c r="I223" i="4"/>
  <c r="K223" i="4" s="1"/>
  <c r="L223" i="4" s="1"/>
  <c r="I224" i="4"/>
  <c r="K224" i="4" s="1"/>
  <c r="L224" i="4" s="1"/>
  <c r="I225" i="4"/>
  <c r="K225" i="4" s="1"/>
  <c r="L225" i="4" s="1"/>
  <c r="I226" i="4"/>
  <c r="K226" i="4" s="1"/>
  <c r="L226" i="4" s="1"/>
  <c r="I227" i="4"/>
  <c r="K227" i="4" s="1"/>
  <c r="L227" i="4" s="1"/>
  <c r="I228" i="4"/>
  <c r="K228" i="4" s="1"/>
  <c r="L228" i="4" s="1"/>
  <c r="I229" i="4"/>
  <c r="K229" i="4" s="1"/>
  <c r="L229" i="4" s="1"/>
  <c r="I230" i="4"/>
  <c r="K230" i="4" s="1"/>
  <c r="L230" i="4" s="1"/>
  <c r="I231" i="4"/>
  <c r="K231" i="4" s="1"/>
  <c r="L231" i="4" s="1"/>
  <c r="I232" i="4"/>
  <c r="K232" i="4" s="1"/>
  <c r="L232" i="4" s="1"/>
  <c r="I233" i="4"/>
  <c r="K233" i="4" s="1"/>
  <c r="L233" i="4" s="1"/>
  <c r="I234" i="4"/>
  <c r="K234" i="4" s="1"/>
  <c r="L234" i="4" s="1"/>
  <c r="I235" i="4"/>
  <c r="K235" i="4" s="1"/>
  <c r="L235" i="4" s="1"/>
  <c r="I236" i="4"/>
  <c r="K236" i="4" s="1"/>
  <c r="L236" i="4" s="1"/>
  <c r="I237" i="4"/>
  <c r="K237" i="4" s="1"/>
  <c r="L237" i="4" s="1"/>
  <c r="I238" i="4"/>
  <c r="K238" i="4" s="1"/>
  <c r="L238" i="4" s="1"/>
  <c r="I239" i="4"/>
  <c r="K239" i="4" s="1"/>
  <c r="L239" i="4" s="1"/>
  <c r="I240" i="4"/>
  <c r="K240" i="4" s="1"/>
  <c r="L240" i="4" s="1"/>
  <c r="I241" i="4"/>
  <c r="K241" i="4" s="1"/>
  <c r="L241" i="4" s="1"/>
  <c r="I242" i="4"/>
  <c r="K242" i="4" s="1"/>
  <c r="L242" i="4" s="1"/>
  <c r="I243" i="4"/>
  <c r="K243" i="4" s="1"/>
  <c r="L243" i="4" s="1"/>
  <c r="I244" i="4"/>
  <c r="K244" i="4" s="1"/>
  <c r="L244" i="4" s="1"/>
  <c r="I245" i="4"/>
  <c r="K245" i="4" s="1"/>
  <c r="L245" i="4" s="1"/>
  <c r="I246" i="4"/>
  <c r="K246" i="4" s="1"/>
  <c r="L246" i="4" s="1"/>
  <c r="I247" i="4"/>
  <c r="K247" i="4" s="1"/>
  <c r="L247" i="4" s="1"/>
  <c r="I248" i="4"/>
  <c r="K248" i="4" s="1"/>
  <c r="L248" i="4" s="1"/>
  <c r="I249" i="4"/>
  <c r="K249" i="4" s="1"/>
  <c r="L249" i="4" s="1"/>
  <c r="I250" i="4"/>
  <c r="K250" i="4" s="1"/>
  <c r="L250" i="4" s="1"/>
  <c r="I251" i="4"/>
  <c r="K251" i="4" s="1"/>
  <c r="L251" i="4" s="1"/>
  <c r="I252" i="4"/>
  <c r="K252" i="4" s="1"/>
  <c r="L252" i="4" s="1"/>
  <c r="I253" i="4"/>
  <c r="K253" i="4" s="1"/>
  <c r="L253" i="4" s="1"/>
  <c r="I254" i="4"/>
  <c r="K254" i="4" s="1"/>
  <c r="L254" i="4" s="1"/>
  <c r="I255" i="4"/>
  <c r="K255" i="4" s="1"/>
  <c r="L255" i="4" s="1"/>
  <c r="I256" i="4"/>
  <c r="K256" i="4" s="1"/>
  <c r="L256" i="4" s="1"/>
  <c r="I257" i="4"/>
  <c r="K257" i="4" s="1"/>
  <c r="L257" i="4" s="1"/>
  <c r="I258" i="4"/>
  <c r="K258" i="4" s="1"/>
  <c r="L258" i="4" s="1"/>
  <c r="I259" i="4"/>
  <c r="K259" i="4" s="1"/>
  <c r="L259" i="4" s="1"/>
  <c r="I260" i="4"/>
  <c r="K260" i="4" s="1"/>
  <c r="L260" i="4" s="1"/>
  <c r="I261" i="4"/>
  <c r="K261" i="4" s="1"/>
  <c r="L261" i="4" s="1"/>
  <c r="I262" i="4"/>
  <c r="K262" i="4" s="1"/>
  <c r="L262" i="4" s="1"/>
  <c r="I263" i="4"/>
  <c r="K263" i="4" s="1"/>
  <c r="L263" i="4" s="1"/>
  <c r="I264" i="4"/>
  <c r="K264" i="4" s="1"/>
  <c r="L264" i="4" s="1"/>
  <c r="I265" i="4"/>
  <c r="K265" i="4" s="1"/>
  <c r="L265" i="4" s="1"/>
  <c r="I266" i="4"/>
  <c r="K266" i="4" s="1"/>
  <c r="L266" i="4" s="1"/>
  <c r="I267" i="4"/>
  <c r="K267" i="4" s="1"/>
  <c r="L267" i="4" s="1"/>
  <c r="I268" i="4"/>
  <c r="K268" i="4" s="1"/>
  <c r="L268" i="4" s="1"/>
  <c r="I269" i="4"/>
  <c r="K269" i="4" s="1"/>
  <c r="L269" i="4" s="1"/>
  <c r="I270" i="4"/>
  <c r="K270" i="4" s="1"/>
  <c r="L270" i="4" s="1"/>
  <c r="I271" i="4"/>
  <c r="K271" i="4" s="1"/>
  <c r="L271" i="4" s="1"/>
  <c r="I272" i="4"/>
  <c r="K272" i="4" s="1"/>
  <c r="L272" i="4" s="1"/>
  <c r="I273" i="4"/>
  <c r="K273" i="4" s="1"/>
  <c r="L273" i="4" s="1"/>
  <c r="I274" i="4"/>
  <c r="K274" i="4" s="1"/>
  <c r="L274" i="4" s="1"/>
  <c r="I275" i="4"/>
  <c r="K275" i="4" s="1"/>
  <c r="L275" i="4" s="1"/>
  <c r="I276" i="4"/>
  <c r="K276" i="4" s="1"/>
  <c r="L276" i="4" s="1"/>
  <c r="I277" i="4"/>
  <c r="K277" i="4" s="1"/>
  <c r="L277" i="4" s="1"/>
  <c r="I278" i="4"/>
  <c r="K278" i="4" s="1"/>
  <c r="L278" i="4" s="1"/>
  <c r="I279" i="4"/>
  <c r="K279" i="4" s="1"/>
  <c r="L279" i="4" s="1"/>
  <c r="I280" i="4"/>
  <c r="K280" i="4" s="1"/>
  <c r="L280" i="4" s="1"/>
  <c r="I281" i="4"/>
  <c r="K281" i="4" s="1"/>
  <c r="L281" i="4" s="1"/>
  <c r="I282" i="4"/>
  <c r="K282" i="4" s="1"/>
  <c r="L282" i="4" s="1"/>
  <c r="I283" i="4"/>
  <c r="K283" i="4" s="1"/>
  <c r="L283" i="4" s="1"/>
  <c r="I284" i="4"/>
  <c r="K284" i="4" s="1"/>
  <c r="L284" i="4" s="1"/>
  <c r="I285" i="4"/>
  <c r="K285" i="4" s="1"/>
  <c r="L285" i="4" s="1"/>
  <c r="I286" i="4"/>
  <c r="K286" i="4" s="1"/>
  <c r="L286" i="4" s="1"/>
  <c r="I287" i="4"/>
  <c r="K287" i="4" s="1"/>
  <c r="L287" i="4" s="1"/>
  <c r="I288" i="4"/>
  <c r="K288" i="4" s="1"/>
  <c r="L288" i="4" s="1"/>
  <c r="I289" i="4"/>
  <c r="K289" i="4" s="1"/>
  <c r="L289" i="4" s="1"/>
  <c r="I290" i="4"/>
  <c r="K290" i="4" s="1"/>
  <c r="L290" i="4" s="1"/>
  <c r="I291" i="4"/>
  <c r="K291" i="4" s="1"/>
  <c r="L291" i="4" s="1"/>
  <c r="I292" i="4"/>
  <c r="K292" i="4" s="1"/>
  <c r="L292" i="4" s="1"/>
  <c r="I293" i="4"/>
  <c r="K293" i="4" s="1"/>
  <c r="L293" i="4" s="1"/>
  <c r="I294" i="4"/>
  <c r="K294" i="4" s="1"/>
  <c r="L294" i="4" s="1"/>
  <c r="I295" i="4"/>
  <c r="K295" i="4" s="1"/>
  <c r="L295" i="4" s="1"/>
  <c r="I296" i="4"/>
  <c r="K296" i="4" s="1"/>
  <c r="L296" i="4" s="1"/>
  <c r="I297" i="4"/>
  <c r="K297" i="4" s="1"/>
  <c r="L297" i="4" s="1"/>
  <c r="I298" i="4"/>
  <c r="K298" i="4" s="1"/>
  <c r="L298" i="4" s="1"/>
  <c r="I299" i="4"/>
  <c r="K299" i="4" s="1"/>
  <c r="L299" i="4" s="1"/>
  <c r="I300" i="4"/>
  <c r="K300" i="4" s="1"/>
  <c r="L300" i="4" s="1"/>
  <c r="I301" i="4"/>
  <c r="K301" i="4" s="1"/>
  <c r="L301" i="4" s="1"/>
  <c r="I302" i="4"/>
  <c r="K302" i="4" s="1"/>
  <c r="L302" i="4" s="1"/>
  <c r="I303" i="4"/>
  <c r="K303" i="4" s="1"/>
  <c r="L303" i="4" s="1"/>
  <c r="I304" i="4"/>
  <c r="K304" i="4" s="1"/>
  <c r="L304" i="4" s="1"/>
  <c r="I305" i="4"/>
  <c r="K305" i="4" s="1"/>
  <c r="L305" i="4" s="1"/>
  <c r="I306" i="4"/>
  <c r="K306" i="4" s="1"/>
  <c r="L306" i="4" s="1"/>
  <c r="I307" i="4"/>
  <c r="K307" i="4" s="1"/>
  <c r="L307" i="4" s="1"/>
  <c r="I308" i="4"/>
  <c r="K308" i="4" s="1"/>
  <c r="L308" i="4" s="1"/>
  <c r="I309" i="4"/>
  <c r="K309" i="4" s="1"/>
  <c r="L309" i="4" s="1"/>
  <c r="I310" i="4"/>
  <c r="K310" i="4" s="1"/>
  <c r="L310" i="4" s="1"/>
  <c r="I311" i="4"/>
  <c r="K311" i="4" s="1"/>
  <c r="L311" i="4" s="1"/>
  <c r="I312" i="4"/>
  <c r="K312" i="4" s="1"/>
  <c r="L312" i="4" s="1"/>
  <c r="I313" i="4"/>
  <c r="K313" i="4" s="1"/>
  <c r="L313" i="4" s="1"/>
  <c r="I314" i="4"/>
  <c r="K314" i="4" s="1"/>
  <c r="L314" i="4" s="1"/>
  <c r="I315" i="4"/>
  <c r="K315" i="4" s="1"/>
  <c r="L315" i="4" s="1"/>
  <c r="I316" i="4"/>
  <c r="K316" i="4" s="1"/>
  <c r="L316" i="4" s="1"/>
  <c r="I317" i="4"/>
  <c r="K317" i="4" s="1"/>
  <c r="L317" i="4" s="1"/>
  <c r="I318" i="4"/>
  <c r="K318" i="4" s="1"/>
  <c r="L318" i="4" s="1"/>
  <c r="I319" i="4"/>
  <c r="K319" i="4" s="1"/>
  <c r="L319" i="4" s="1"/>
  <c r="I320" i="4"/>
  <c r="K320" i="4" s="1"/>
  <c r="L320" i="4" s="1"/>
  <c r="I321" i="4"/>
  <c r="K321" i="4" s="1"/>
  <c r="L321" i="4" s="1"/>
  <c r="I322" i="4"/>
  <c r="K322" i="4" s="1"/>
  <c r="L322" i="4" s="1"/>
  <c r="I323" i="4"/>
  <c r="K323" i="4" s="1"/>
  <c r="L323" i="4" s="1"/>
  <c r="I324" i="4"/>
  <c r="K324" i="4" s="1"/>
  <c r="L324" i="4" s="1"/>
  <c r="I325" i="4"/>
  <c r="K325" i="4" s="1"/>
  <c r="L325" i="4" s="1"/>
  <c r="I326" i="4"/>
  <c r="K326" i="4" s="1"/>
  <c r="L326" i="4" s="1"/>
  <c r="I327" i="4"/>
  <c r="K327" i="4" s="1"/>
  <c r="L327" i="4" s="1"/>
  <c r="I328" i="4"/>
  <c r="K328" i="4" s="1"/>
  <c r="L328" i="4" s="1"/>
  <c r="I329" i="4"/>
  <c r="K329" i="4" s="1"/>
  <c r="L329" i="4" s="1"/>
  <c r="I330" i="4"/>
  <c r="K330" i="4" s="1"/>
  <c r="L330" i="4" s="1"/>
  <c r="I331" i="4"/>
  <c r="K331" i="4" s="1"/>
  <c r="L331" i="4" s="1"/>
  <c r="I332" i="4"/>
  <c r="K332" i="4" s="1"/>
  <c r="L332" i="4" s="1"/>
  <c r="I333" i="4"/>
  <c r="K333" i="4" s="1"/>
  <c r="L333" i="4" s="1"/>
  <c r="I334" i="4"/>
  <c r="K334" i="4" s="1"/>
  <c r="L334" i="4" s="1"/>
  <c r="I335" i="4"/>
  <c r="K335" i="4" s="1"/>
  <c r="L335" i="4" s="1"/>
  <c r="I336" i="4"/>
  <c r="K336" i="4" s="1"/>
  <c r="L336" i="4" s="1"/>
  <c r="I337" i="4"/>
  <c r="K337" i="4" s="1"/>
  <c r="L337" i="4" s="1"/>
  <c r="I338" i="4"/>
  <c r="K338" i="4" s="1"/>
  <c r="L338" i="4" s="1"/>
  <c r="I339" i="4"/>
  <c r="K339" i="4" s="1"/>
  <c r="L339" i="4" s="1"/>
  <c r="I340" i="4"/>
  <c r="K340" i="4" s="1"/>
  <c r="L340" i="4" s="1"/>
  <c r="I341" i="4"/>
  <c r="K341" i="4" s="1"/>
  <c r="L341" i="4" s="1"/>
  <c r="I342" i="4"/>
  <c r="K342" i="4" s="1"/>
  <c r="L342" i="4" s="1"/>
  <c r="I343" i="4"/>
  <c r="K343" i="4" s="1"/>
  <c r="L343" i="4" s="1"/>
  <c r="I344" i="4"/>
  <c r="K344" i="4" s="1"/>
  <c r="L344" i="4" s="1"/>
  <c r="I345" i="4"/>
  <c r="K345" i="4" s="1"/>
  <c r="L345" i="4" s="1"/>
  <c r="I346" i="4"/>
  <c r="K346" i="4" s="1"/>
  <c r="L346" i="4" s="1"/>
  <c r="I347" i="4"/>
  <c r="K347" i="4" s="1"/>
  <c r="L347" i="4" s="1"/>
  <c r="I348" i="4"/>
  <c r="K348" i="4" s="1"/>
  <c r="L348" i="4" s="1"/>
  <c r="I349" i="4"/>
  <c r="K349" i="4" s="1"/>
  <c r="L349" i="4" s="1"/>
  <c r="I350" i="4"/>
  <c r="K350" i="4" s="1"/>
  <c r="L350" i="4" s="1"/>
  <c r="I351" i="4"/>
  <c r="K351" i="4" s="1"/>
  <c r="L351" i="4" s="1"/>
  <c r="I352" i="4"/>
  <c r="K352" i="4" s="1"/>
  <c r="L352" i="4" s="1"/>
  <c r="I353" i="4"/>
  <c r="K353" i="4" s="1"/>
  <c r="L353" i="4" s="1"/>
  <c r="I354" i="4"/>
  <c r="K354" i="4" s="1"/>
  <c r="L354" i="4" s="1"/>
  <c r="I355" i="4"/>
  <c r="K355" i="4" s="1"/>
  <c r="L355" i="4" s="1"/>
  <c r="I356" i="4"/>
  <c r="K356" i="4" s="1"/>
  <c r="L356" i="4" s="1"/>
  <c r="I357" i="4"/>
  <c r="K357" i="4" s="1"/>
  <c r="L357" i="4" s="1"/>
  <c r="I358" i="4"/>
  <c r="K358" i="4" s="1"/>
  <c r="L358" i="4" s="1"/>
  <c r="I359" i="4"/>
  <c r="K359" i="4" s="1"/>
  <c r="L359" i="4" s="1"/>
  <c r="I360" i="4"/>
  <c r="K360" i="4" s="1"/>
  <c r="L360" i="4" s="1"/>
  <c r="I361" i="4"/>
  <c r="K361" i="4" s="1"/>
  <c r="L361" i="4" s="1"/>
  <c r="I362" i="4"/>
  <c r="K362" i="4" s="1"/>
  <c r="L362" i="4" s="1"/>
  <c r="I363" i="4"/>
  <c r="K363" i="4" s="1"/>
  <c r="L363" i="4" s="1"/>
  <c r="I364" i="4"/>
  <c r="K364" i="4" s="1"/>
  <c r="L364" i="4" s="1"/>
  <c r="I365" i="4"/>
  <c r="K365" i="4" s="1"/>
  <c r="L365" i="4" s="1"/>
  <c r="I366" i="4"/>
  <c r="K366" i="4" s="1"/>
  <c r="L366" i="4" s="1"/>
  <c r="I367" i="4"/>
  <c r="K367" i="4" s="1"/>
  <c r="L367" i="4" s="1"/>
  <c r="I368" i="4"/>
  <c r="K368" i="4" s="1"/>
  <c r="L368" i="4" s="1"/>
  <c r="I369" i="4"/>
  <c r="K369" i="4" s="1"/>
  <c r="L369" i="4" s="1"/>
  <c r="I370" i="4"/>
  <c r="K370" i="4" s="1"/>
  <c r="L370" i="4" s="1"/>
  <c r="I371" i="4"/>
  <c r="K371" i="4" s="1"/>
  <c r="L371" i="4" s="1"/>
  <c r="I372" i="4"/>
  <c r="K372" i="4" s="1"/>
  <c r="L372" i="4" s="1"/>
  <c r="I373" i="4"/>
  <c r="K373" i="4" s="1"/>
  <c r="L373" i="4" s="1"/>
  <c r="I374" i="4"/>
  <c r="K374" i="4" s="1"/>
  <c r="L374" i="4" s="1"/>
  <c r="I375" i="4"/>
  <c r="K375" i="4" s="1"/>
  <c r="L375" i="4" s="1"/>
  <c r="I376" i="4"/>
  <c r="K376" i="4" s="1"/>
  <c r="L376" i="4" s="1"/>
  <c r="I377" i="4"/>
  <c r="K377" i="4" s="1"/>
  <c r="L377" i="4" s="1"/>
  <c r="I378" i="4"/>
  <c r="K378" i="4" s="1"/>
  <c r="L378" i="4" s="1"/>
  <c r="I379" i="4"/>
  <c r="K379" i="4" s="1"/>
  <c r="L379" i="4" s="1"/>
  <c r="I380" i="4"/>
  <c r="K380" i="4" s="1"/>
  <c r="L380" i="4" s="1"/>
  <c r="I381" i="4"/>
  <c r="K381" i="4" s="1"/>
  <c r="L381" i="4" s="1"/>
  <c r="I382" i="4"/>
  <c r="K382" i="4" s="1"/>
  <c r="L382" i="4" s="1"/>
  <c r="I383" i="4"/>
  <c r="K383" i="4" s="1"/>
  <c r="L383" i="4" s="1"/>
  <c r="I384" i="4"/>
  <c r="K384" i="4" s="1"/>
  <c r="L384" i="4" s="1"/>
  <c r="I385" i="4"/>
  <c r="K385" i="4" s="1"/>
  <c r="L385" i="4" s="1"/>
  <c r="I386" i="4"/>
  <c r="K386" i="4" s="1"/>
  <c r="L386" i="4" s="1"/>
  <c r="I387" i="4"/>
  <c r="K387" i="4" s="1"/>
  <c r="L387" i="4" s="1"/>
  <c r="I388" i="4"/>
  <c r="K388" i="4" s="1"/>
  <c r="L388" i="4" s="1"/>
  <c r="I389" i="4"/>
  <c r="K389" i="4" s="1"/>
  <c r="L389" i="4" s="1"/>
  <c r="I390" i="4"/>
  <c r="K390" i="4" s="1"/>
  <c r="L390" i="4" s="1"/>
  <c r="I391" i="4"/>
  <c r="K391" i="4" s="1"/>
  <c r="L391" i="4" s="1"/>
  <c r="I392" i="4"/>
  <c r="K392" i="4" s="1"/>
  <c r="L392" i="4" s="1"/>
  <c r="I393" i="4"/>
  <c r="K393" i="4" s="1"/>
  <c r="L393" i="4" s="1"/>
  <c r="I394" i="4"/>
  <c r="K394" i="4" s="1"/>
  <c r="L394" i="4" s="1"/>
  <c r="I395" i="4"/>
  <c r="K395" i="4" s="1"/>
  <c r="L395" i="4" s="1"/>
  <c r="I396" i="4"/>
  <c r="K396" i="4" s="1"/>
  <c r="L396" i="4" s="1"/>
  <c r="I397" i="4"/>
  <c r="K397" i="4" s="1"/>
  <c r="L397" i="4" s="1"/>
  <c r="I398" i="4"/>
  <c r="K398" i="4" s="1"/>
  <c r="L398" i="4" s="1"/>
  <c r="I399" i="4"/>
  <c r="K399" i="4" s="1"/>
  <c r="L399" i="4" s="1"/>
  <c r="I400" i="4"/>
  <c r="K400" i="4" s="1"/>
  <c r="L400" i="4" s="1"/>
  <c r="I401" i="4"/>
  <c r="K401" i="4" s="1"/>
  <c r="L401" i="4" s="1"/>
  <c r="I402" i="4"/>
  <c r="K402" i="4" s="1"/>
  <c r="L402" i="4" s="1"/>
  <c r="I403" i="4"/>
  <c r="K403" i="4" s="1"/>
  <c r="L403" i="4" s="1"/>
  <c r="I404" i="4"/>
  <c r="K404" i="4" s="1"/>
  <c r="L404" i="4" s="1"/>
  <c r="I405" i="4"/>
  <c r="K405" i="4" s="1"/>
  <c r="L405" i="4" s="1"/>
  <c r="I406" i="4"/>
  <c r="K406" i="4" s="1"/>
  <c r="L406" i="4" s="1"/>
  <c r="I407" i="4"/>
  <c r="K407" i="4" s="1"/>
  <c r="L407" i="4" s="1"/>
  <c r="I408" i="4"/>
  <c r="K408" i="4" s="1"/>
  <c r="L408" i="4" s="1"/>
  <c r="I409" i="4"/>
  <c r="K409" i="4" s="1"/>
  <c r="L409" i="4" s="1"/>
  <c r="I410" i="4"/>
  <c r="K410" i="4" s="1"/>
  <c r="L410" i="4" s="1"/>
  <c r="I411" i="4"/>
  <c r="K411" i="4" s="1"/>
  <c r="L411" i="4" s="1"/>
  <c r="I412" i="4"/>
  <c r="K412" i="4" s="1"/>
  <c r="L412" i="4" s="1"/>
  <c r="I413" i="4"/>
  <c r="K413" i="4" s="1"/>
  <c r="L413" i="4" s="1"/>
  <c r="I414" i="4"/>
  <c r="K414" i="4" s="1"/>
  <c r="L414" i="4" s="1"/>
  <c r="I415" i="4"/>
  <c r="K415" i="4" s="1"/>
  <c r="L415" i="4" s="1"/>
  <c r="I416" i="4"/>
  <c r="K416" i="4" s="1"/>
  <c r="L416" i="4" s="1"/>
  <c r="I417" i="4"/>
  <c r="K417" i="4" s="1"/>
  <c r="L417" i="4" s="1"/>
  <c r="I418" i="4"/>
  <c r="K418" i="4" s="1"/>
  <c r="L418" i="4" s="1"/>
  <c r="I419" i="4"/>
  <c r="K419" i="4" s="1"/>
  <c r="L419" i="4" s="1"/>
  <c r="I420" i="4"/>
  <c r="K420" i="4" s="1"/>
  <c r="L420" i="4" s="1"/>
  <c r="I421" i="4"/>
  <c r="K421" i="4" s="1"/>
  <c r="L421" i="4" s="1"/>
  <c r="I422" i="4"/>
  <c r="K422" i="4" s="1"/>
  <c r="L422" i="4" s="1"/>
  <c r="I423" i="4"/>
  <c r="K423" i="4" s="1"/>
  <c r="L423" i="4" s="1"/>
  <c r="I424" i="4"/>
  <c r="K424" i="4" s="1"/>
  <c r="L424" i="4" s="1"/>
  <c r="I425" i="4"/>
  <c r="K425" i="4" s="1"/>
  <c r="L425" i="4" s="1"/>
  <c r="I426" i="4"/>
  <c r="K426" i="4" s="1"/>
  <c r="L426" i="4" s="1"/>
  <c r="I427" i="4"/>
  <c r="K427" i="4" s="1"/>
  <c r="L427" i="4" s="1"/>
  <c r="I428" i="4"/>
  <c r="K428" i="4" s="1"/>
  <c r="L428" i="4" s="1"/>
  <c r="I429" i="4"/>
  <c r="K429" i="4" s="1"/>
  <c r="L429" i="4" s="1"/>
  <c r="I430" i="4"/>
  <c r="K430" i="4" s="1"/>
  <c r="L430" i="4" s="1"/>
  <c r="I431" i="4"/>
  <c r="K431" i="4" s="1"/>
  <c r="L431" i="4" s="1"/>
  <c r="I432" i="4"/>
  <c r="K432" i="4" s="1"/>
  <c r="L432" i="4" s="1"/>
  <c r="I433" i="4"/>
  <c r="K433" i="4" s="1"/>
  <c r="L433" i="4" s="1"/>
  <c r="I434" i="4"/>
  <c r="K434" i="4" s="1"/>
  <c r="L434" i="4" s="1"/>
  <c r="I435" i="4"/>
  <c r="K435" i="4" s="1"/>
  <c r="L435" i="4" s="1"/>
  <c r="I436" i="4"/>
  <c r="K436" i="4" s="1"/>
  <c r="L436" i="4" s="1"/>
  <c r="I437" i="4"/>
  <c r="K437" i="4" s="1"/>
  <c r="L437" i="4" s="1"/>
  <c r="I438" i="4"/>
  <c r="K438" i="4" s="1"/>
  <c r="L438" i="4" s="1"/>
  <c r="I439" i="4"/>
  <c r="K439" i="4" s="1"/>
  <c r="L439" i="4" s="1"/>
  <c r="I440" i="4"/>
  <c r="K440" i="4" s="1"/>
  <c r="L440" i="4" s="1"/>
  <c r="I441" i="4"/>
  <c r="K441" i="4" s="1"/>
  <c r="L441" i="4" s="1"/>
  <c r="I442" i="4"/>
  <c r="K442" i="4" s="1"/>
  <c r="L442" i="4" s="1"/>
  <c r="I443" i="4"/>
  <c r="K443" i="4" s="1"/>
  <c r="L443" i="4" s="1"/>
  <c r="I444" i="4"/>
  <c r="K444" i="4" s="1"/>
  <c r="L444" i="4" s="1"/>
  <c r="I445" i="4"/>
  <c r="K445" i="4" s="1"/>
  <c r="L445" i="4" s="1"/>
  <c r="I446" i="4"/>
  <c r="K446" i="4" s="1"/>
  <c r="L446" i="4" s="1"/>
  <c r="I447" i="4"/>
  <c r="K447" i="4" s="1"/>
  <c r="L447" i="4" s="1"/>
  <c r="I448" i="4"/>
  <c r="K448" i="4" s="1"/>
  <c r="L448" i="4" s="1"/>
  <c r="I449" i="4"/>
  <c r="K449" i="4" s="1"/>
  <c r="L449" i="4" s="1"/>
  <c r="I450" i="4"/>
  <c r="K450" i="4" s="1"/>
  <c r="L450" i="4" s="1"/>
  <c r="I451" i="4"/>
  <c r="K451" i="4" s="1"/>
  <c r="L451" i="4" s="1"/>
  <c r="I452" i="4"/>
  <c r="K452" i="4" s="1"/>
  <c r="L452" i="4" s="1"/>
  <c r="I453" i="4"/>
  <c r="K453" i="4" s="1"/>
  <c r="L453" i="4" s="1"/>
  <c r="I454" i="4"/>
  <c r="K454" i="4" s="1"/>
  <c r="L454" i="4" s="1"/>
  <c r="I455" i="4"/>
  <c r="K455" i="4" s="1"/>
  <c r="L455" i="4" s="1"/>
  <c r="I456" i="4"/>
  <c r="K456" i="4" s="1"/>
  <c r="L456" i="4" s="1"/>
  <c r="I457" i="4"/>
  <c r="K457" i="4" s="1"/>
  <c r="L457" i="4" s="1"/>
  <c r="I458" i="4"/>
  <c r="K458" i="4" s="1"/>
  <c r="L458" i="4" s="1"/>
  <c r="I459" i="4"/>
  <c r="K459" i="4" s="1"/>
  <c r="L459" i="4" s="1"/>
  <c r="I460" i="4"/>
  <c r="K460" i="4" s="1"/>
  <c r="L460" i="4" s="1"/>
  <c r="I461" i="4"/>
  <c r="K461" i="4" s="1"/>
  <c r="L461" i="4" s="1"/>
  <c r="I462" i="4"/>
  <c r="K462" i="4" s="1"/>
  <c r="L462" i="4" s="1"/>
  <c r="I463" i="4"/>
  <c r="K463" i="4" s="1"/>
  <c r="L463" i="4" s="1"/>
  <c r="I464" i="4"/>
  <c r="K464" i="4" s="1"/>
  <c r="L464" i="4" s="1"/>
  <c r="I465" i="4"/>
  <c r="K465" i="4" s="1"/>
  <c r="L465" i="4" s="1"/>
  <c r="I466" i="4"/>
  <c r="K466" i="4" s="1"/>
  <c r="L466" i="4" s="1"/>
  <c r="I467" i="4"/>
  <c r="K467" i="4" s="1"/>
  <c r="L467" i="4" s="1"/>
  <c r="I468" i="4"/>
  <c r="K468" i="4" s="1"/>
  <c r="L468" i="4" s="1"/>
  <c r="I469" i="4"/>
  <c r="K469" i="4" s="1"/>
  <c r="L469" i="4" s="1"/>
  <c r="I470" i="4"/>
  <c r="K470" i="4" s="1"/>
  <c r="L470" i="4" s="1"/>
  <c r="I471" i="4"/>
  <c r="K471" i="4" s="1"/>
  <c r="L471" i="4" s="1"/>
  <c r="I472" i="4"/>
  <c r="K472" i="4" s="1"/>
  <c r="L472" i="4" s="1"/>
  <c r="I473" i="4"/>
  <c r="K473" i="4" s="1"/>
  <c r="L473" i="4" s="1"/>
  <c r="I474" i="4"/>
  <c r="K474" i="4" s="1"/>
  <c r="L474" i="4" s="1"/>
  <c r="I475" i="4"/>
  <c r="K475" i="4" s="1"/>
  <c r="L475" i="4" s="1"/>
  <c r="I476" i="4"/>
  <c r="K476" i="4" s="1"/>
  <c r="L476" i="4" s="1"/>
  <c r="I477" i="4"/>
  <c r="K477" i="4" s="1"/>
  <c r="L477" i="4" s="1"/>
  <c r="I478" i="4"/>
  <c r="K478" i="4" s="1"/>
  <c r="L478" i="4" s="1"/>
  <c r="I479" i="4"/>
  <c r="K479" i="4" s="1"/>
  <c r="L479" i="4" s="1"/>
  <c r="I480" i="4"/>
  <c r="K480" i="4" s="1"/>
  <c r="L480" i="4" s="1"/>
  <c r="I481" i="4"/>
  <c r="K481" i="4" s="1"/>
  <c r="L481" i="4" s="1"/>
  <c r="I482" i="4"/>
  <c r="K482" i="4" s="1"/>
  <c r="L482" i="4" s="1"/>
  <c r="I483" i="4"/>
  <c r="K483" i="4" s="1"/>
  <c r="L483" i="4" s="1"/>
  <c r="I12" i="4"/>
  <c r="K12" i="4" s="1"/>
  <c r="K497" i="4" l="1"/>
  <c r="L12" i="4"/>
  <c r="L497" i="4" s="1"/>
</calcChain>
</file>

<file path=xl/sharedStrings.xml><?xml version="1.0" encoding="utf-8"?>
<sst xmlns="http://schemas.openxmlformats.org/spreadsheetml/2006/main" count="3313" uniqueCount="1141">
  <si>
    <t>Total</t>
  </si>
  <si>
    <t>Acalypha</t>
  </si>
  <si>
    <t>Open Variety</t>
  </si>
  <si>
    <t>Ageratum houstianum</t>
  </si>
  <si>
    <t>Danziger</t>
  </si>
  <si>
    <t>Angelonia angustifolia</t>
  </si>
  <si>
    <t>Argyranthemum frutescens</t>
  </si>
  <si>
    <t>Begonia semperflorens</t>
  </si>
  <si>
    <t>Floranova</t>
  </si>
  <si>
    <t>Bidens ferulifolia</t>
  </si>
  <si>
    <t>Brachyscome angustifolia</t>
  </si>
  <si>
    <t>Calendula officinalis</t>
  </si>
  <si>
    <t>Calibrachoa hybrida</t>
  </si>
  <si>
    <t>Sakata</t>
  </si>
  <si>
    <t>Celosia plumosa</t>
  </si>
  <si>
    <t>Beekenkamp</t>
  </si>
  <si>
    <t>Cleome hassleriana</t>
  </si>
  <si>
    <t>Coleus (solenostemon hybrid)</t>
  </si>
  <si>
    <t>Burgundy Wedding Train</t>
  </si>
  <si>
    <t>Craspedia globosa</t>
  </si>
  <si>
    <t>Cuphea hyssopifolia</t>
  </si>
  <si>
    <t>Allyson Lavender</t>
  </si>
  <si>
    <t>Dahlia variabilis</t>
  </si>
  <si>
    <t>Diascia barberae</t>
  </si>
  <si>
    <t>Euphorbia hypericifolia</t>
  </si>
  <si>
    <t>Evolvulus glomeratus</t>
  </si>
  <si>
    <t>Hawaiin Blue Eyes</t>
  </si>
  <si>
    <t>Felicia amelloides</t>
  </si>
  <si>
    <t>Fuchsia hybrida</t>
  </si>
  <si>
    <t>Ball Horticultu</t>
  </si>
  <si>
    <t>Dollar Princess</t>
  </si>
  <si>
    <t>Gomphrena hybrida</t>
  </si>
  <si>
    <t>Helichrysum petiolare</t>
  </si>
  <si>
    <t>White Licorice</t>
  </si>
  <si>
    <t>Impatiens new guinea</t>
  </si>
  <si>
    <t>Impatiens hybrida</t>
  </si>
  <si>
    <t>Impatiens walleriana</t>
  </si>
  <si>
    <t>Lantana camara (basket)</t>
  </si>
  <si>
    <t>Lantana hybrida</t>
  </si>
  <si>
    <t>Hybrid New Gold</t>
  </si>
  <si>
    <t>Lavandula stoechas</t>
  </si>
  <si>
    <t>Lobelia erinus</t>
  </si>
  <si>
    <t>Lobularia hybrida</t>
  </si>
  <si>
    <t>Lysimachia</t>
  </si>
  <si>
    <t>Mecardonia grandiflora</t>
  </si>
  <si>
    <t>Garden Freckles</t>
  </si>
  <si>
    <t>Nemesia hybrida</t>
  </si>
  <si>
    <t>Osteospermum ecklonis</t>
  </si>
  <si>
    <t>Pericallis hybrida</t>
  </si>
  <si>
    <t>Petchoa hybrida</t>
  </si>
  <si>
    <t>Petunia hybrida</t>
  </si>
  <si>
    <t>Phlox drummondii</t>
  </si>
  <si>
    <t>Plectranthus coleoides</t>
  </si>
  <si>
    <t>Plectranthus Variegata</t>
  </si>
  <si>
    <t>Portulaca oleracea</t>
  </si>
  <si>
    <t>Salvia farinacea</t>
  </si>
  <si>
    <t>Sanvitalia speciosa</t>
  </si>
  <si>
    <t>Scaevola aemula</t>
  </si>
  <si>
    <t>Torenia hybrida</t>
  </si>
  <si>
    <t>Achillea millefolium</t>
  </si>
  <si>
    <t>Moonshine</t>
  </si>
  <si>
    <t>Ajuga reptans</t>
  </si>
  <si>
    <t>Black Scallop</t>
  </si>
  <si>
    <t>Planthaven</t>
  </si>
  <si>
    <t>Bronze Beauty</t>
  </si>
  <si>
    <t>Burgundy Glow</t>
  </si>
  <si>
    <t>Caitlin`S Giant</t>
  </si>
  <si>
    <t>Chocolate Chip</t>
  </si>
  <si>
    <t>Mahagony</t>
  </si>
  <si>
    <t>Artemisia schmidtiana</t>
  </si>
  <si>
    <t>Schmidtiana Silver Mound</t>
  </si>
  <si>
    <t>Caryopteris incana</t>
  </si>
  <si>
    <t>Coreopsis auriculata</t>
  </si>
  <si>
    <t>Nana</t>
  </si>
  <si>
    <t>Coreopsis grandiflora</t>
  </si>
  <si>
    <t>Coreopsis verticillata</t>
  </si>
  <si>
    <t>Moonbeam</t>
  </si>
  <si>
    <t>Zagreb</t>
  </si>
  <si>
    <t>Delosperma cooperi</t>
  </si>
  <si>
    <t>Eupatorium dubium</t>
  </si>
  <si>
    <t>Baby Joe</t>
  </si>
  <si>
    <t>Future Plants</t>
  </si>
  <si>
    <t>Gaillardia aristata</t>
  </si>
  <si>
    <t>Gaura lindheimeri</t>
  </si>
  <si>
    <t>Gypsophila paniculata</t>
  </si>
  <si>
    <t>Heuchera hybrida</t>
  </si>
  <si>
    <t>Iberis sempervirens</t>
  </si>
  <si>
    <t>Lamium maculatum</t>
  </si>
  <si>
    <t>Lavendula angustifolia</t>
  </si>
  <si>
    <t>Hidcote Blue</t>
  </si>
  <si>
    <t>Munstead</t>
  </si>
  <si>
    <t>Lavendula x intermedia</t>
  </si>
  <si>
    <t>Provence</t>
  </si>
  <si>
    <t>Leucanthemum x superbum</t>
  </si>
  <si>
    <t>Snowcap</t>
  </si>
  <si>
    <t>Lithodora diffusa</t>
  </si>
  <si>
    <t>Grace Ward</t>
  </si>
  <si>
    <t>Heavenly Blue</t>
  </si>
  <si>
    <t>Monarda didyma</t>
  </si>
  <si>
    <t>Nepeta faassenii</t>
  </si>
  <si>
    <t>Nepeta racemosa</t>
  </si>
  <si>
    <t>Walkers Low</t>
  </si>
  <si>
    <t>Perovskia atriplicifolia</t>
  </si>
  <si>
    <t>Russian Sage</t>
  </si>
  <si>
    <t>Phlox divaricata</t>
  </si>
  <si>
    <t>Chattahoochee</t>
  </si>
  <si>
    <t>Phlox paniculata</t>
  </si>
  <si>
    <t>Phlox subulata</t>
  </si>
  <si>
    <t>Emerald Pink</t>
  </si>
  <si>
    <t>Salvia nemorosa</t>
  </si>
  <si>
    <t>May Night</t>
  </si>
  <si>
    <t>Scabiosa columbaria</t>
  </si>
  <si>
    <t>Butterfly Blue</t>
  </si>
  <si>
    <t>Angelina</t>
  </si>
  <si>
    <t>Sedum spurium</t>
  </si>
  <si>
    <t>Dragons Blood</t>
  </si>
  <si>
    <t>Red Carpet</t>
  </si>
  <si>
    <t>Tricolor</t>
  </si>
  <si>
    <t>Silene × robotii</t>
  </si>
  <si>
    <t>Veronica longifolia</t>
  </si>
  <si>
    <t>Georgia Blue</t>
  </si>
  <si>
    <t>Veronica spicata</t>
  </si>
  <si>
    <t>Giles Van Hees</t>
  </si>
  <si>
    <t>Vinca minor</t>
  </si>
  <si>
    <t>Total SFZ</t>
  </si>
  <si>
    <t>Crop Code</t>
  </si>
  <si>
    <r>
      <t xml:space="preserve"> Brideur /</t>
    </r>
    <r>
      <rPr>
        <b/>
        <i/>
        <sz val="12"/>
        <color theme="1"/>
        <rFont val="Calibri"/>
        <family val="2"/>
        <scheme val="minor"/>
      </rPr>
      <t xml:space="preserve"> Breeder</t>
    </r>
  </si>
  <si>
    <r>
      <t xml:space="preserve">Unités par boîte / </t>
    </r>
    <r>
      <rPr>
        <b/>
        <i/>
        <sz val="10"/>
        <color theme="1"/>
        <rFont val="Calibri"/>
        <family val="2"/>
        <scheme val="minor"/>
      </rPr>
      <t>Units in a Box</t>
    </r>
  </si>
  <si>
    <r>
      <t xml:space="preserve">Quantité / </t>
    </r>
    <r>
      <rPr>
        <b/>
        <i/>
        <sz val="11"/>
        <color theme="1"/>
        <rFont val="Calibri"/>
        <family val="2"/>
        <scheme val="minor"/>
      </rPr>
      <t>Quantity</t>
    </r>
  </si>
  <si>
    <r>
      <t xml:space="preserve">Variété / </t>
    </r>
    <r>
      <rPr>
        <b/>
        <i/>
        <sz val="16"/>
        <color theme="1"/>
        <rFont val="Calibri"/>
        <family val="2"/>
        <scheme val="minor"/>
      </rPr>
      <t xml:space="preserve">Variety </t>
    </r>
  </si>
  <si>
    <r>
      <t>Code Variété /</t>
    </r>
    <r>
      <rPr>
        <b/>
        <i/>
        <sz val="11"/>
        <color theme="1"/>
        <rFont val="Calibri"/>
        <family val="2"/>
        <scheme val="minor"/>
      </rPr>
      <t xml:space="preserve"> Variety Code</t>
    </r>
  </si>
  <si>
    <r>
      <t>Nom /</t>
    </r>
    <r>
      <rPr>
        <b/>
        <i/>
        <sz val="14"/>
        <color theme="1"/>
        <rFont val="Calibri"/>
        <family val="2"/>
        <scheme val="minor"/>
      </rPr>
      <t xml:space="preserve"> Name</t>
    </r>
  </si>
  <si>
    <t>Date de livraison / Delivery date:</t>
  </si>
  <si>
    <r>
      <t xml:space="preserve">Avec Escompte / With </t>
    </r>
    <r>
      <rPr>
        <b/>
        <i/>
        <sz val="11"/>
        <color theme="1"/>
        <rFont val="Calibri"/>
        <family val="2"/>
        <scheme val="minor"/>
      </rPr>
      <t>rebate</t>
    </r>
  </si>
  <si>
    <t>Persian Shield</t>
  </si>
  <si>
    <t>Firetail</t>
  </si>
  <si>
    <t>AGUILERA Sky Blue</t>
  </si>
  <si>
    <t>AGUILERA Violet</t>
  </si>
  <si>
    <t>ALONIA Bicolor Violet</t>
  </si>
  <si>
    <t>ALONIA Big Blue</t>
  </si>
  <si>
    <t>ALONIA Big Dark Pink</t>
  </si>
  <si>
    <t>ALONIA Big Indigo</t>
  </si>
  <si>
    <t>ALONIA Big Snow</t>
  </si>
  <si>
    <t>ALONIA Pink Flirt</t>
  </si>
  <si>
    <t>ALONIA Snowball</t>
  </si>
  <si>
    <t>ALONIA Violet</t>
  </si>
  <si>
    <t>ANGELIC Burgundy</t>
  </si>
  <si>
    <t>ANGELIC Giant Pink</t>
  </si>
  <si>
    <t>ANGELIC Ruby</t>
  </si>
  <si>
    <t>Everest</t>
  </si>
  <si>
    <t>Mars</t>
  </si>
  <si>
    <t>Sunny Spring</t>
  </si>
  <si>
    <t>Artemisia a</t>
  </si>
  <si>
    <t>MAKANA™ Silver ('TNARTMS') PPAF PBRAF</t>
  </si>
  <si>
    <t>Terra Nova</t>
  </si>
  <si>
    <t>SCOPIA DOUBLE Indigo</t>
  </si>
  <si>
    <t>SCOPIA DOUBLE Snowball</t>
  </si>
  <si>
    <t>DOUBLET Pink</t>
  </si>
  <si>
    <t>DOUBLET Red</t>
  </si>
  <si>
    <t>DOUBLET Rose</t>
  </si>
  <si>
    <t>DOUBLET White</t>
  </si>
  <si>
    <t>BLAZING Embers</t>
  </si>
  <si>
    <t>Florsaika</t>
  </si>
  <si>
    <t>BLAZING Fire</t>
  </si>
  <si>
    <t>BLAZING Glory</t>
  </si>
  <si>
    <t>Golden Empire</t>
  </si>
  <si>
    <t>Mega Charm</t>
  </si>
  <si>
    <t>Yellow Charm</t>
  </si>
  <si>
    <t>Yellow Crown</t>
  </si>
  <si>
    <t>Yellow Sunshine</t>
  </si>
  <si>
    <t>BRASCO Violet</t>
  </si>
  <si>
    <t>FRESCO Candy</t>
  </si>
  <si>
    <t>FRESCO Purple</t>
  </si>
  <si>
    <t>CHEERS Yellow</t>
  </si>
  <si>
    <t>COLIBRI Blizzard</t>
  </si>
  <si>
    <t>COLIBRI Cherry Lace</t>
  </si>
  <si>
    <t>COLIBRI Double Violet</t>
  </si>
  <si>
    <t>COLIBRI Lemon</t>
  </si>
  <si>
    <t>COLIBRI Orange</t>
  </si>
  <si>
    <t>COLIBRI Pink Flamingo</t>
  </si>
  <si>
    <t>COLIBRI Pink Lace</t>
  </si>
  <si>
    <t>COLIBRI Plum</t>
  </si>
  <si>
    <t>COLIBRI Purple Lace</t>
  </si>
  <si>
    <t>COLIBRI Yellow Canary</t>
  </si>
  <si>
    <t>EYECONIC Purple</t>
  </si>
  <si>
    <t>LIA Blue</t>
  </si>
  <si>
    <t>LIA Bubblegum</t>
  </si>
  <si>
    <t>LIA Dark Red</t>
  </si>
  <si>
    <t>LIA Glaze</t>
  </si>
  <si>
    <t>LIA Melon</t>
  </si>
  <si>
    <t>NOA Blue Legend</t>
  </si>
  <si>
    <t>NOA Dark Pink Carnival</t>
  </si>
  <si>
    <t>NOA Mega Magenta</t>
  </si>
  <si>
    <t>NOA Snow</t>
  </si>
  <si>
    <t>NOA Ultra Purple</t>
  </si>
  <si>
    <t>NOA Yellow</t>
  </si>
  <si>
    <t>KELOS FIRE Orange</t>
  </si>
  <si>
    <t>KELOS FIRE Pink</t>
  </si>
  <si>
    <t>KELOS FIRE Purple</t>
  </si>
  <si>
    <t>KELOS FIRE Red</t>
  </si>
  <si>
    <t>KELOS FIRE Yellow</t>
  </si>
  <si>
    <t>CLIO Magenta</t>
  </si>
  <si>
    <t>CLIO Pink Lady</t>
  </si>
  <si>
    <t>TERRA NOVA® 'Electric Slide'</t>
  </si>
  <si>
    <t>TERRA NOVA® 'Marrakesh'</t>
  </si>
  <si>
    <t>TERRA NOVA® 'Scarlet Ibis'</t>
  </si>
  <si>
    <t>WILDFIRE™ 'Blaze'</t>
  </si>
  <si>
    <t>CUPID Purple Improved</t>
  </si>
  <si>
    <t>CUPID White Improved</t>
  </si>
  <si>
    <t>GENTA Classic White</t>
  </si>
  <si>
    <t>TRINITY Sunset</t>
  </si>
  <si>
    <t>DIWALI Shower</t>
  </si>
  <si>
    <t>FELICITY Blue</t>
  </si>
  <si>
    <t>CORABELLS Dark Eyes</t>
  </si>
  <si>
    <t>CORABELLS Red White</t>
  </si>
  <si>
    <t>CORABELLS Rose Purple</t>
  </si>
  <si>
    <t>PINBALL Purple</t>
  </si>
  <si>
    <t>HARMONY Apricot Cream</t>
  </si>
  <si>
    <t>HARMONY Bicolor Red</t>
  </si>
  <si>
    <t>HARMONY Bold Red</t>
  </si>
  <si>
    <t>HARMONY Bubblegum</t>
  </si>
  <si>
    <t>HARMONY Candy Cream</t>
  </si>
  <si>
    <t>HARMONY Dark Lavender</t>
  </si>
  <si>
    <t>HARMONY Dark Lilac</t>
  </si>
  <si>
    <t>HARMONY Dark Pink</t>
  </si>
  <si>
    <t>HARMONY Dark Red</t>
  </si>
  <si>
    <t>HARMONY Dark Violet</t>
  </si>
  <si>
    <t>HARMONY Deep Red</t>
  </si>
  <si>
    <t>HARMONY Deep Salmon</t>
  </si>
  <si>
    <t>HARMONY Fuchsia Cream</t>
  </si>
  <si>
    <t>HARMONY Magenta</t>
  </si>
  <si>
    <t>HARMONY Marshmallow Cream</t>
  </si>
  <si>
    <t>HARMONY Orange Blaze</t>
  </si>
  <si>
    <t>HARMONY Orange Star</t>
  </si>
  <si>
    <t>HARMONY Pastel Lavender</t>
  </si>
  <si>
    <t>HARMONY Pink Cream</t>
  </si>
  <si>
    <t>HARMONY Pink Smile</t>
  </si>
  <si>
    <t>HARMONY Purple Cream</t>
  </si>
  <si>
    <t>HARMONY RADIANCE Hot Pink</t>
  </si>
  <si>
    <t>HARMONY RADIANCE Lilac</t>
  </si>
  <si>
    <t>HARMONY Raspberry Cream</t>
  </si>
  <si>
    <t>HARMONY Red Cardinal</t>
  </si>
  <si>
    <t>HARMONY Salmon Cream</t>
  </si>
  <si>
    <t>HARMONY Snow</t>
  </si>
  <si>
    <t>HARMONY Tangerine</t>
  </si>
  <si>
    <t>HARMONY Violet</t>
  </si>
  <si>
    <t>SUNPATIENS COMPACT Blush Pink</t>
  </si>
  <si>
    <t>SUNPATIENS COMPACT Coral Pink</t>
  </si>
  <si>
    <t>SUNPATIENS COMPACT Deep Rose</t>
  </si>
  <si>
    <t>SUNPATIENS COMPACT Electric Orange</t>
  </si>
  <si>
    <t>SUNPATIENS COMPACT Hot Coral</t>
  </si>
  <si>
    <t>SUNPATIENS COMPACT Orange</t>
  </si>
  <si>
    <t>SUNPATIENS COMPACT Purple</t>
  </si>
  <si>
    <t>SUNPATIENS COMPACT Red</t>
  </si>
  <si>
    <t>SUNPATIENS COMPACT Tropical Rose</t>
  </si>
  <si>
    <t>SUNPATIENS VIGOROUS Orchid</t>
  </si>
  <si>
    <t>SUNPATIENS VIGOROUS Pink Kiss</t>
  </si>
  <si>
    <t>SUNPATIENS VIGOROUS Red</t>
  </si>
  <si>
    <t>SUNPATIENS VIGOROUS Tropical Salmon</t>
  </si>
  <si>
    <t>SUNPATIENS VIGOROUS Tropical White</t>
  </si>
  <si>
    <t>SUN HARMONY Deep Orange</t>
  </si>
  <si>
    <t>SUN HARMONY Deep Pink</t>
  </si>
  <si>
    <t>SUN HARMONY Red</t>
  </si>
  <si>
    <t>SUN HARMONY Violet</t>
  </si>
  <si>
    <t>SUN HARMONY White</t>
  </si>
  <si>
    <t>MUSICA Bicolor Pink</t>
  </si>
  <si>
    <t>MUSICA Bicolor Dark Red</t>
  </si>
  <si>
    <t>MUSICA Electric Purple</t>
  </si>
  <si>
    <t>MUSICA Elegant Red</t>
  </si>
  <si>
    <t>MUSICA Pink Aroma</t>
  </si>
  <si>
    <t>MUSICA Pure White</t>
  </si>
  <si>
    <t>GEM Gold</t>
  </si>
  <si>
    <t>GEM Ruby</t>
  </si>
  <si>
    <t>LAVEANNA Grand Purple</t>
  </si>
  <si>
    <t>ANABEL Brilliant Blue</t>
  </si>
  <si>
    <t>ANABEL Snow White</t>
  </si>
  <si>
    <t>STREAM Lavender</t>
  </si>
  <si>
    <t>STREAM Purple Imp.</t>
  </si>
  <si>
    <t>STREAM Raspberry</t>
  </si>
  <si>
    <t>STREAM Silver</t>
  </si>
  <si>
    <t>STREAM White</t>
  </si>
  <si>
    <t>Goldi</t>
  </si>
  <si>
    <t>NESIA Banana Swirl</t>
  </si>
  <si>
    <t>NESIA Burgundy</t>
  </si>
  <si>
    <t>NESIA Denim</t>
  </si>
  <si>
    <t>NESIA Magenta</t>
  </si>
  <si>
    <t>NESIA Snow Angel</t>
  </si>
  <si>
    <t>NESIA Sunshine</t>
  </si>
  <si>
    <t>NESIA Tropical</t>
  </si>
  <si>
    <t>OSTICA Amethyst</t>
  </si>
  <si>
    <t>OSTICA Bronze</t>
  </si>
  <si>
    <t>OSTICA Burgundy</t>
  </si>
  <si>
    <t>OSTICA Glamour</t>
  </si>
  <si>
    <t>OSTICA Mega Pink</t>
  </si>
  <si>
    <t>OSTICA Midnight</t>
  </si>
  <si>
    <t>OSTICADE Pink</t>
  </si>
  <si>
    <t>OSTICADE Pure White</t>
  </si>
  <si>
    <t>OSTICADE Purple</t>
  </si>
  <si>
    <t>PRIMAVERA Blueberry</t>
  </si>
  <si>
    <t>PRIMAVERA Denim</t>
  </si>
  <si>
    <t>PRIMAVERA Fuchsia</t>
  </si>
  <si>
    <t>PRIMAVERA Navy Blue</t>
  </si>
  <si>
    <t>PRIMAVERA Violet</t>
  </si>
  <si>
    <t>SUPERCAL Blue</t>
  </si>
  <si>
    <t>SUPERCAL Cherry Improved</t>
  </si>
  <si>
    <t>SUPERCAL Premium Bordeaux</t>
  </si>
  <si>
    <t>SUPERCAL Premium Caramel Yellow</t>
  </si>
  <si>
    <t>SUPERCAL Premium Cinnamon</t>
  </si>
  <si>
    <t>SUPERCAL Premium French Vanilla</t>
  </si>
  <si>
    <t>SUPERCAL Premium Sunray Pink</t>
  </si>
  <si>
    <t>AMORE Fiesta</t>
  </si>
  <si>
    <t>AMORE Fluttering Heart</t>
  </si>
  <si>
    <t>AMORE Purple</t>
  </si>
  <si>
    <t>AMORE Queen Of Hearts</t>
  </si>
  <si>
    <t>CAPELLA Baby Pink</t>
  </si>
  <si>
    <t>CAPELLA Burgundy</t>
  </si>
  <si>
    <t>CAPELLA Neon Pink</t>
  </si>
  <si>
    <t>CAPELLA Pink Lace</t>
  </si>
  <si>
    <t>CAPELLA Purple Veins</t>
  </si>
  <si>
    <t>CASCADIAS Autumn Mystery</t>
  </si>
  <si>
    <t>CASCADIAS Bicolor Cabernet</t>
  </si>
  <si>
    <t>CASCADIAS Iceberg</t>
  </si>
  <si>
    <t>CASCADIAS Indian Summer</t>
  </si>
  <si>
    <t>CASCADIAS Passion</t>
  </si>
  <si>
    <t>CASCADIAS Pitaya</t>
  </si>
  <si>
    <t>CASCADIAS Purple Gem</t>
  </si>
  <si>
    <t>CASCADIAS Purple Ice</t>
  </si>
  <si>
    <t>CASCADIAS Rim Magenta</t>
  </si>
  <si>
    <t>LITTLETUNIA Bicolor Illusion</t>
  </si>
  <si>
    <t>LITTLETUNIA Blue Vein</t>
  </si>
  <si>
    <t>LITTLETUNIA Bright Red</t>
  </si>
  <si>
    <t>LITTLETUNIA Pink</t>
  </si>
  <si>
    <t>LITTLETUNIA Pink Splash</t>
  </si>
  <si>
    <t>LITTLETUNIA Purple Blue</t>
  </si>
  <si>
    <t>LITTLETUNIA Rose</t>
  </si>
  <si>
    <t>LITTLETUNIA Shiraz</t>
  </si>
  <si>
    <t>LITTLETUNIA White Grace</t>
  </si>
  <si>
    <t>RAY Baroque Pink</t>
  </si>
  <si>
    <t>RAY Black</t>
  </si>
  <si>
    <t>RAY Classic Blue</t>
  </si>
  <si>
    <t>RAY Pistachio Cream</t>
  </si>
  <si>
    <t>RAY Purple Vein</t>
  </si>
  <si>
    <t>RAY White</t>
  </si>
  <si>
    <t>PHLOXSTAR Red</t>
  </si>
  <si>
    <t>VELVET™ 'Velvet Elvis' PP25020 EU40446 ('Velvat Elvis')</t>
  </si>
  <si>
    <t>VELVET™ Diva ('TNPLEVD') PPAF PBRAF</t>
  </si>
  <si>
    <t>PAZZAZ Fuchsia</t>
  </si>
  <si>
    <t>PAZZAZ Tangerine</t>
  </si>
  <si>
    <t>PAZZAZ White</t>
  </si>
  <si>
    <t>PAZZAZ Yellow Improved</t>
  </si>
  <si>
    <t>SALLYFUN Bicolor Blue</t>
  </si>
  <si>
    <t>SALLYFUN Blue Emotion</t>
  </si>
  <si>
    <t>SALLYFUN Deep Ocean</t>
  </si>
  <si>
    <t>SALLYFUN Sky Blue</t>
  </si>
  <si>
    <t>SALLYFUN Snowhite</t>
  </si>
  <si>
    <t>TALYA Bright</t>
  </si>
  <si>
    <t>TALYA Great Yellow</t>
  </si>
  <si>
    <t>Pink Blessing</t>
  </si>
  <si>
    <t>Purple Haze</t>
  </si>
  <si>
    <t>Strobilanthes dyerianus</t>
  </si>
  <si>
    <t>Blue Moon</t>
  </si>
  <si>
    <t>Indigo Moon</t>
  </si>
  <si>
    <t>Magenta Moon</t>
  </si>
  <si>
    <t>Purple Moon</t>
  </si>
  <si>
    <t>White Moon</t>
  </si>
  <si>
    <t>Yellow Moon</t>
  </si>
  <si>
    <t>VANESSA Bicolor Pink</t>
  </si>
  <si>
    <t>VANESSA Bicolor Purple</t>
  </si>
  <si>
    <t>VANESSA Purple</t>
  </si>
  <si>
    <t>VANESSA White Imp.</t>
  </si>
  <si>
    <t>Vinca major</t>
  </si>
  <si>
    <t>Major High Color</t>
  </si>
  <si>
    <t>Major Maculata (Green)</t>
  </si>
  <si>
    <t>Major Variegata</t>
  </si>
  <si>
    <t>Agastache</t>
  </si>
  <si>
    <t>'Blue Boa' PP24050 EU38274</t>
  </si>
  <si>
    <t>'Morello' PP29527 PBRAF</t>
  </si>
  <si>
    <t>POQUITO™ Butter Yellow ('TNAGAPBY') PPAF</t>
  </si>
  <si>
    <t>POQUITO™ Dark Blue ('TNAGAPDB') PP28950</t>
  </si>
  <si>
    <t>POQUITO™ Lavender ('TNAGAPL') PPAF PBRAF</t>
  </si>
  <si>
    <t>POQUITO™ Orange ('TNAGAPO') PPAF PBRAF</t>
  </si>
  <si>
    <t>'Blueberry Muffin' PP22092</t>
  </si>
  <si>
    <t>PAVILION Pink</t>
  </si>
  <si>
    <t>'Bengal Tiger' PP25345 EU41041</t>
  </si>
  <si>
    <t>'Firefly' PP26295 EU44058</t>
  </si>
  <si>
    <t>'Ladybird' PP27362</t>
  </si>
  <si>
    <t>SOLANNA Bright Touch</t>
  </si>
  <si>
    <t>SOLANNA Glow</t>
  </si>
  <si>
    <t>SOLANNA Golden Crown</t>
  </si>
  <si>
    <t>SOLANNA Golden Sphere</t>
  </si>
  <si>
    <t>Dianthus plumarius</t>
  </si>
  <si>
    <t>DELILAH Bicolor Magenta</t>
  </si>
  <si>
    <t>DELILAH Bicolor Purple</t>
  </si>
  <si>
    <t>DELILAH Magenta</t>
  </si>
  <si>
    <t>DELILAH Purple</t>
  </si>
  <si>
    <t>Erodium x variable</t>
  </si>
  <si>
    <t>SUNSTRONG Bicolor Purple</t>
  </si>
  <si>
    <t>GALYA Blazing Sun</t>
  </si>
  <si>
    <t>FESTIVAL Pink Lady</t>
  </si>
  <si>
    <t>FESTIVAL White</t>
  </si>
  <si>
    <t>FESTIVAL White Flare</t>
  </si>
  <si>
    <t>KIRA Arizona</t>
  </si>
  <si>
    <t>KIRA Evergreen Forest</t>
  </si>
  <si>
    <t>KIRA Green Tea</t>
  </si>
  <si>
    <t>KIRA Jersey</t>
  </si>
  <si>
    <t>KIRA Purple Rain Forest Improved</t>
  </si>
  <si>
    <t>KIRELLA Autumn Shades</t>
  </si>
  <si>
    <t>KIRELLA Fresh Green</t>
  </si>
  <si>
    <t>LAMI Dark Purple</t>
  </si>
  <si>
    <t>'Coconut' PP29993 PBRAF</t>
  </si>
  <si>
    <t>'Goldfinch' PP24499 EU38299</t>
  </si>
  <si>
    <t>'Luna' PP27037 EU46786</t>
  </si>
  <si>
    <t>'Macaroon' PP26905 EU46788</t>
  </si>
  <si>
    <t>'Victorian Secret' PP22654 EU35720</t>
  </si>
  <si>
    <t>LUCILLE Chic</t>
  </si>
  <si>
    <t>LUCILLE Grace</t>
  </si>
  <si>
    <t>LUCILLE White</t>
  </si>
  <si>
    <t>Fireball</t>
  </si>
  <si>
    <t>'Blue Dragon' PP22334</t>
  </si>
  <si>
    <t>'Dark Towers' PP20013 EU27485</t>
  </si>
  <si>
    <t>DAKOTA™ Burgundy ('TNPENDB') PPAF PBRAF</t>
  </si>
  <si>
    <t>Little Spire</t>
  </si>
  <si>
    <t>FAMOUS Purple Imp.</t>
  </si>
  <si>
    <t>FAMOUS White Eye</t>
  </si>
  <si>
    <t>APEX Blue</t>
  </si>
  <si>
    <t>APEX Pink</t>
  </si>
  <si>
    <t>SALLYROSA April Night</t>
  </si>
  <si>
    <t>'Vivid Violet' PP19260 EU27534 ('Vivid Vi)</t>
  </si>
  <si>
    <t>Pink Mist</t>
  </si>
  <si>
    <t>'Cherry Truffle' PP24602 EU40445</t>
  </si>
  <si>
    <t>'Class Act' PP20125 EU24282</t>
  </si>
  <si>
    <t>'Dark Magic' PP27619 EU46435</t>
  </si>
  <si>
    <t>'Double Martini' PPAF PBRAF ('TNSEDDM')</t>
  </si>
  <si>
    <t>'Mr. Goodbud' PP17671 EU20629</t>
  </si>
  <si>
    <t>RONICA Blue</t>
  </si>
  <si>
    <t>RONICA Fuchsia</t>
  </si>
  <si>
    <t>info@zyromski.com</t>
  </si>
  <si>
    <t>Frais de transport CAD / Freight fee CAD</t>
  </si>
  <si>
    <t>ALONIA Dark Lavender</t>
  </si>
  <si>
    <t>SCOPIA GREAT Pink Beauty</t>
  </si>
  <si>
    <t>SCOPIA GREAT Regal Blue</t>
  </si>
  <si>
    <t>SCOPIA GULLIVER Blue</t>
  </si>
  <si>
    <t>SCOPIA GULLIVER Blue Sensation</t>
  </si>
  <si>
    <t>SCOPIA GULLIVER Dynamic White</t>
  </si>
  <si>
    <t>SCOPIA GULLIVER Pink</t>
  </si>
  <si>
    <t>SCOPIA GULLIVER Pink Heart Improved</t>
  </si>
  <si>
    <t>SCOPIA GULLIVER Violet</t>
  </si>
  <si>
    <t>SCOPIA GULLIVER White Imp.</t>
  </si>
  <si>
    <t>CHEERS Tangerine</t>
  </si>
  <si>
    <t>COLIBRI Malibu Pink</t>
  </si>
  <si>
    <t>COLIBRI Mellow Yellow</t>
  </si>
  <si>
    <t>OMBRE Pink</t>
  </si>
  <si>
    <t>WILDFIRE™ 'Flicker'</t>
  </si>
  <si>
    <t>HARMONY COLORFALL Light Coral</t>
  </si>
  <si>
    <t>HARMONY COLORFALL Neon Red</t>
  </si>
  <si>
    <t>HARMONY COLORFALL Pink</t>
  </si>
  <si>
    <t>HARMONY COLORFALL White</t>
  </si>
  <si>
    <t>SOL-LUNA Candy Apple</t>
  </si>
  <si>
    <t>SOL-LUNA Dark Lavender</t>
  </si>
  <si>
    <t>SOL-LUNA Pink</t>
  </si>
  <si>
    <t>SOL-LUNA Tropical Punch</t>
  </si>
  <si>
    <t>SUNPATIENS COMPACT Hot Pink</t>
  </si>
  <si>
    <t>SUNPATIENS COMPACT Orchid Blush</t>
  </si>
  <si>
    <t>SUNPATIENS VIGOROUS Lavender Splash</t>
  </si>
  <si>
    <t>SUNPATIENS VIGOROUS Orange Imp.</t>
  </si>
  <si>
    <t>SUNPATIENS VIGOROUS Rose Pink</t>
  </si>
  <si>
    <t>SUNPATIENS VIGOROUS Tropical Orange Imp.</t>
  </si>
  <si>
    <t>GLOW Electric Blue</t>
  </si>
  <si>
    <t>NESIA Bananaberry</t>
  </si>
  <si>
    <t>NESIA Tutti Frutti</t>
  </si>
  <si>
    <t>OSTICADE Yellow</t>
  </si>
  <si>
    <t>SUPERCAL Rose</t>
  </si>
  <si>
    <t>AMORE Heart &amp; Soul</t>
  </si>
  <si>
    <t>AMORE PINK HEARTS</t>
  </si>
  <si>
    <t>CAPELLA Cherry Vanilla</t>
  </si>
  <si>
    <t>CAPELLA Purple</t>
  </si>
  <si>
    <t>CAPELLA Salmon</t>
  </si>
  <si>
    <t>CASCADIAS Chili Red</t>
  </si>
  <si>
    <t>RAY Fuchsia</t>
  </si>
  <si>
    <t>RAY Red Imp.</t>
  </si>
  <si>
    <t>RAY Sunflower Imp.</t>
  </si>
  <si>
    <t>SPLASH DANCE Bolero Blue</t>
  </si>
  <si>
    <t>SPLASH DANCE Magenta Mambo</t>
  </si>
  <si>
    <t>SPLASH DANCE Purple Polka</t>
  </si>
  <si>
    <t>MEGA PAZZAZ Dark Pink</t>
  </si>
  <si>
    <t>MEGA PAZZAZ Gold</t>
  </si>
  <si>
    <t>MEGA PAZZAZ Orange</t>
  </si>
  <si>
    <t>MEGA PAZZAZ Purple</t>
  </si>
  <si>
    <t>PAZZAZ NANO Candy Pink</t>
  </si>
  <si>
    <t>PAZZAZ NANO Hot Pink</t>
  </si>
  <si>
    <t>PAZZAZ NANO Orange</t>
  </si>
  <si>
    <t>PAZZAZ NANO Purple</t>
  </si>
  <si>
    <t>PAZZAZ NANO Yellow</t>
  </si>
  <si>
    <t>SALLYFUN Blue Ice</t>
  </si>
  <si>
    <t>SALLYFUN XL Blue</t>
  </si>
  <si>
    <t>VANESSA Bicolor Indigo</t>
  </si>
  <si>
    <t>VANESSA COMPACT Bicolor Purple</t>
  </si>
  <si>
    <t>VANESSA COMPACT Bicolor Rose</t>
  </si>
  <si>
    <t>VANESSA COMPACT Deep Pink</t>
  </si>
  <si>
    <t>VANESSA COMPACT Lavender</t>
  </si>
  <si>
    <t>VANESSA COMPACT Lime</t>
  </si>
  <si>
    <t>VANESSA COMPACT Neon Pink</t>
  </si>
  <si>
    <t>VANESSA COMPACT Optik Lavender</t>
  </si>
  <si>
    <t>VANESSA COMPACT Pink</t>
  </si>
  <si>
    <t>VANESSA COMPACT Red</t>
  </si>
  <si>
    <t>VANESSA COMPACT Violet</t>
  </si>
  <si>
    <t>VANESSA COMPACT White</t>
  </si>
  <si>
    <t>VANESSA Dark Pink</t>
  </si>
  <si>
    <t>VANESSA Red</t>
  </si>
  <si>
    <t>PAVILION Blue</t>
  </si>
  <si>
    <t>PAVILION White</t>
  </si>
  <si>
    <t>'Ruby Frost' PP21758</t>
  </si>
  <si>
    <t>SOLANNA Sunset Burst</t>
  </si>
  <si>
    <t>SOLANNA Sunshine</t>
  </si>
  <si>
    <t>EARLY BIRD Purple</t>
  </si>
  <si>
    <t>Bishops Form</t>
  </si>
  <si>
    <t>FIRST FLUSH™ Lavender</t>
  </si>
  <si>
    <t>LAYLA™ Blue</t>
  </si>
  <si>
    <t>FAMOUS Pink</t>
  </si>
  <si>
    <t>Candy Stripe</t>
  </si>
  <si>
    <t>Fort Hill</t>
  </si>
  <si>
    <t>Purple Beauty</t>
  </si>
  <si>
    <t>Scarlet Flame</t>
  </si>
  <si>
    <t>APEX White</t>
  </si>
  <si>
    <t>'Birthday Party' PP22826 EU34292</t>
  </si>
  <si>
    <t>'Thunderhead' PP24693 EU46411</t>
  </si>
  <si>
    <t>'Touchdown Teak' PP26078 EU43639</t>
  </si>
  <si>
    <t>OMBRE Blue</t>
  </si>
  <si>
    <t>Emerald Cushion Blue</t>
  </si>
  <si>
    <t>MC Daniels Cushion</t>
  </si>
  <si>
    <t>Fetura B.V.</t>
  </si>
  <si>
    <t xml:space="preserve">Frais de transport  / Freight fee </t>
  </si>
  <si>
    <t>LOLLIES™ Berry Gummy</t>
  </si>
  <si>
    <t>LOLLIES™ Buttermint</t>
  </si>
  <si>
    <t>LOLLIES™ Marshmallow</t>
  </si>
  <si>
    <t>LOLLIES™ Pink Pez</t>
  </si>
  <si>
    <t>LOLLIES™ White Chocolate</t>
  </si>
  <si>
    <t>Maize Imp.</t>
  </si>
  <si>
    <t>Sunshine Double</t>
  </si>
  <si>
    <t>White Delight Imp.</t>
  </si>
  <si>
    <t>COLIBRI Abstract Guava</t>
  </si>
  <si>
    <t>COLIBRI Bright Red</t>
  </si>
  <si>
    <t>COLIBRI Double Deep Purple</t>
  </si>
  <si>
    <t>COLIBRI Pink Bling</t>
  </si>
  <si>
    <t>COLIBRI Purple Bling</t>
  </si>
  <si>
    <t>EYECONIC Cherry Blossom</t>
  </si>
  <si>
    <t>EYECONIC Peach</t>
  </si>
  <si>
    <t>EYECONIC Pink</t>
  </si>
  <si>
    <t>LIA Abstract Pink</t>
  </si>
  <si>
    <t>LIA Cranberry</t>
  </si>
  <si>
    <t>OMBRE Yellow</t>
  </si>
  <si>
    <t>Coleus scutellarioides</t>
  </si>
  <si>
    <t>TERRA NOVA® Monkey Puzzle</t>
  </si>
  <si>
    <t>TERRA NOVA® Peach Julep</t>
  </si>
  <si>
    <t>GOLF Beauty Imp.</t>
  </si>
  <si>
    <t>DARLIN' Burgundy Lace</t>
  </si>
  <si>
    <t>DARLIN' Orange Flare</t>
  </si>
  <si>
    <t>DARLIN' Radiant Pink</t>
  </si>
  <si>
    <t>DARLIN' Ruby</t>
  </si>
  <si>
    <t>DARLIN' Salmon</t>
  </si>
  <si>
    <t>DARLIN' Vintage Rose</t>
  </si>
  <si>
    <t>DARLIN' White</t>
  </si>
  <si>
    <t>DARLIN' Yellow</t>
  </si>
  <si>
    <t>Dark Eyes</t>
  </si>
  <si>
    <t>HARMONY COLORFALL Dark Leaf Red</t>
  </si>
  <si>
    <t>HARMONY COLORFALL Fuchsia</t>
  </si>
  <si>
    <t>HARMONY COLORFALL Orange</t>
  </si>
  <si>
    <t>HARMONY COLORFALL Passion</t>
  </si>
  <si>
    <t>SOL-LUNA Blush</t>
  </si>
  <si>
    <t>SOL-LUNA Lilac</t>
  </si>
  <si>
    <t>SOL-LUNA White</t>
  </si>
  <si>
    <t>SUNPATIENS COMPACT Deep Red</t>
  </si>
  <si>
    <t>SUNPATIENS COMPACT Rose Glow</t>
  </si>
  <si>
    <t>SUNPATIENS VIGOROUS Sweetheart White</t>
  </si>
  <si>
    <t>SUNPATIENS VIGOROUS White Imp.</t>
  </si>
  <si>
    <t>MUSICA Lavender</t>
  </si>
  <si>
    <t>Mimulus spp</t>
  </si>
  <si>
    <t>MAI TAI™ Orange</t>
  </si>
  <si>
    <t>MAI TAI™ Red</t>
  </si>
  <si>
    <t>NESIA Inca</t>
  </si>
  <si>
    <t>OSTICADE Daybreak</t>
  </si>
  <si>
    <t>SUPERCAL Pink Imp.</t>
  </si>
  <si>
    <t>SUPERCAL Premium Purple Dawn</t>
  </si>
  <si>
    <t>SUPERCAL Premium Sunset Orange</t>
  </si>
  <si>
    <t>SUPERCAL Premium Yellow Sun</t>
  </si>
  <si>
    <t>CAPELLA Coral</t>
  </si>
  <si>
    <t>CAPELLA Hello Yellow</t>
  </si>
  <si>
    <t>CAPELLA Rose</t>
  </si>
  <si>
    <t>CAPELLA Sangria</t>
  </si>
  <si>
    <t>RAY Sunshine Imp.</t>
  </si>
  <si>
    <t>RED CARPET PETUNIA Hippy Chick Violet</t>
  </si>
  <si>
    <t>RED CARPET PETUNIA Orchid Frost</t>
  </si>
  <si>
    <t>SALLYFUN Pure White</t>
  </si>
  <si>
    <t>TOUCH™ Blue</t>
  </si>
  <si>
    <t>TOUCH™ Indigo</t>
  </si>
  <si>
    <t>TOUCH™ White</t>
  </si>
  <si>
    <t>STARDOM™ Goldstar</t>
  </si>
  <si>
    <t>STARDOM™ Pink</t>
  </si>
  <si>
    <t>STARDOM™ Purple</t>
  </si>
  <si>
    <t>Agastache aurantiace</t>
  </si>
  <si>
    <t>SUNNY SPARKS™ Pink Imp.</t>
  </si>
  <si>
    <t>Agastache hybrida</t>
  </si>
  <si>
    <t>Echinacea</t>
  </si>
  <si>
    <t>PANAMA Red</t>
  </si>
  <si>
    <t>Erysimum hybrida</t>
  </si>
  <si>
    <t>SUNSTRONG Violet</t>
  </si>
  <si>
    <t>'Mt. Hood' PPAF PBR</t>
  </si>
  <si>
    <t>Penstemon digitalis</t>
  </si>
  <si>
    <t>Penstemon hartwegii</t>
  </si>
  <si>
    <t>Penstemon hybrida</t>
  </si>
  <si>
    <t>Dark Matter</t>
  </si>
  <si>
    <t>Sedum telephium</t>
  </si>
  <si>
    <t>'Conga Line' PPAF PBR</t>
  </si>
  <si>
    <t>Peach Pearls</t>
  </si>
  <si>
    <t>Veronica umbrosa</t>
  </si>
  <si>
    <t>Minor Bowles</t>
  </si>
  <si>
    <t xml:space="preserve">Total: </t>
  </si>
  <si>
    <t>Total:</t>
  </si>
  <si>
    <t>VELVET™ Starlet</t>
  </si>
  <si>
    <r>
      <t xml:space="preserve">Total SFZ incluant frais de transport et royauté / </t>
    </r>
    <r>
      <rPr>
        <b/>
        <i/>
        <sz val="11"/>
        <color theme="1"/>
        <rFont val="Calibri"/>
        <family val="2"/>
        <scheme val="minor"/>
      </rPr>
      <t>including freight fee and royalties</t>
    </r>
  </si>
  <si>
    <t>Zyromski Distribution est un distributeur autorisé pour tous les produits de Danzinger/  Zyromski Distribution is an authorized sales broker for Danzinger</t>
  </si>
  <si>
    <t>danzigeronline.com</t>
  </si>
  <si>
    <t>tel: 819-275-5156 / Fax.:819-275-7976</t>
  </si>
  <si>
    <t>Tel: 819-275-5156 / Fax.:819-275-7976</t>
  </si>
  <si>
    <t>Bacopa</t>
  </si>
  <si>
    <t>Pretty in Pink Imp.</t>
  </si>
  <si>
    <t>COLIBRI Dark Lavender</t>
  </si>
  <si>
    <t>COLIBRI Exotic Red Bling</t>
  </si>
  <si>
    <t>COLIBRI Pure White</t>
  </si>
  <si>
    <t>EYECONIC Apricot</t>
  </si>
  <si>
    <t>EYECONIC Com. Sunset</t>
  </si>
  <si>
    <t>EYECONIC Strawberry</t>
  </si>
  <si>
    <t>LIA Yellow Imp.</t>
  </si>
  <si>
    <t>Nova Roly Poly</t>
  </si>
  <si>
    <t>CUBANO Cristo</t>
  </si>
  <si>
    <t>CUBANO Fuente</t>
  </si>
  <si>
    <t>SOL-LUNA Electric Pink</t>
  </si>
  <si>
    <t>SOL-LUNA Red</t>
  </si>
  <si>
    <t>SOL-LUNA Ultra Violet</t>
  </si>
  <si>
    <t>SUNPATIENS COMPACT Classic White</t>
  </si>
  <si>
    <t>SUNPATIENS COMPACT Lavender Splash</t>
  </si>
  <si>
    <t>SUNPATIENS COMPACT Lilac Imp.</t>
  </si>
  <si>
    <t>SUNPATIENS COMPACT Purple Candy</t>
  </si>
  <si>
    <t>SUNPATIENS VIGOROUS Peach Candy</t>
  </si>
  <si>
    <t>SUNPATIENS VIGOROUS Pretty Pink</t>
  </si>
  <si>
    <t>GEM Citrine</t>
  </si>
  <si>
    <t>GEM Diva Pink</t>
  </si>
  <si>
    <t>LAVEANNA Violet</t>
  </si>
  <si>
    <t>LAVEANNA White Frost</t>
  </si>
  <si>
    <t>STREAM Champagne</t>
  </si>
  <si>
    <t>SUPERCAL Premium Pearl White</t>
  </si>
  <si>
    <t>CAPELLA Indigo Imp.</t>
  </si>
  <si>
    <t>CAPELLA Mulberry</t>
  </si>
  <si>
    <t>CAPELLA Ruby Red Imp.</t>
  </si>
  <si>
    <t>CAPELLA White Imp.</t>
  </si>
  <si>
    <t>CASCADIAS Fuchsia</t>
  </si>
  <si>
    <t>CASCADIAS Rim Cherry Imp.</t>
  </si>
  <si>
    <t>CASCADIAS Rim Violet Imp.</t>
  </si>
  <si>
    <t>RED CARPET PETUNIA RIMarkable</t>
  </si>
  <si>
    <t>SPLASH DANCE Fuchsia Flamenco</t>
  </si>
  <si>
    <t>SPLASH DANCE Moon Walk</t>
  </si>
  <si>
    <t>SPLASH DANCE Poppin' Pink</t>
  </si>
  <si>
    <t>SPLASH DANCE Rumba Rose</t>
  </si>
  <si>
    <t>SPLASH DANCE Violet Vogue</t>
  </si>
  <si>
    <t>PHLOXSTAR Magenta</t>
  </si>
  <si>
    <t>MEGA PAZZAZ Mango Twist</t>
  </si>
  <si>
    <t>MEGA PAZZAZ Pink Twist</t>
  </si>
  <si>
    <t>MEGA PAZZAZ Red</t>
  </si>
  <si>
    <t>PAZZAZ NANO Fuchsia Imp.</t>
  </si>
  <si>
    <t>PAZZAZ NANO Gold</t>
  </si>
  <si>
    <t>PAZZAZ NANO Orange Twist</t>
  </si>
  <si>
    <t>PAZZAZ NANO Tropical Punch</t>
  </si>
  <si>
    <t>PAZZAZ NANO Yellow Twist</t>
  </si>
  <si>
    <t>PAZZAZ Red Flare Imp.</t>
  </si>
  <si>
    <t>SALLYFUN Blue Lagoon</t>
  </si>
  <si>
    <t>Sutera cordata</t>
  </si>
  <si>
    <t>STARDOM™ White Fusion</t>
  </si>
  <si>
    <t>Verbena</t>
  </si>
  <si>
    <t>VANESSA COMPACT Bordeaux</t>
  </si>
  <si>
    <t>VANESSA COMPACT Rosa</t>
  </si>
  <si>
    <t>VANESSA Optik Grape</t>
  </si>
  <si>
    <t>KUDOS Ambrosia' PP25614 EU41116</t>
  </si>
  <si>
    <t>KUDOS Coral' PP25613 EU41117</t>
  </si>
  <si>
    <t>KUDOS Gold' PP26410 EU43297</t>
  </si>
  <si>
    <t>KUDOS Mandarin' PP25381 EU41118</t>
  </si>
  <si>
    <t>KUDOS Red' PPAF PBRAF</t>
  </si>
  <si>
    <t>KUDOS Silver Blue' PP25344 EU43266 ('Kudus SB')</t>
  </si>
  <si>
    <t>KUDOS Yellow' PP26563 EU46413</t>
  </si>
  <si>
    <t>SANDGEM Ember</t>
  </si>
  <si>
    <t>SANDGEM Gold</t>
  </si>
  <si>
    <t>GUSTO Lemon</t>
  </si>
  <si>
    <t>GUSTO Paprika</t>
  </si>
  <si>
    <t>GUSTO Sweet Chili</t>
  </si>
  <si>
    <t>STEFFI White</t>
  </si>
  <si>
    <t>Flock of Flamingos</t>
  </si>
  <si>
    <t>'American Gold Rush' PP28498 CPBRAF</t>
  </si>
  <si>
    <t>'Valley High'</t>
  </si>
  <si>
    <t>Werner Gerits</t>
  </si>
  <si>
    <t>All Plant (Inspiration Plant)</t>
  </si>
  <si>
    <t>Intrinsic Perennials</t>
  </si>
  <si>
    <r>
      <rPr>
        <sz val="10"/>
        <color rgb="FF000000"/>
        <rFont val="Arial Unicode MS"/>
        <family val="2"/>
      </rPr>
      <t>Les commandes seront fournies depuis le Guatemala/Kenya</t>
    </r>
    <r>
      <rPr>
        <sz val="10"/>
        <color rgb="FF000000"/>
        <rFont val="Calibri"/>
        <family val="2"/>
        <scheme val="minor"/>
      </rPr>
      <t>. / Orders will be supplied from Guatemala/Kenya.</t>
    </r>
  </si>
  <si>
    <t>Canada destinations:</t>
  </si>
  <si>
    <t>Les commandes Autostix seront facturées des frais Autostix par urc : 0,04 $ CAD/urc Autostix1 ou 0,034 $ CAD/urc Autostix2 (total 0,05 cellule).</t>
  </si>
  <si>
    <t>Fourniture d'urc par multiples de 100 par variété.</t>
  </si>
  <si>
    <t>Autostix orders will be charged an Autostix fee per urc: CAD$ 0.04/Autostix1 urc or CAD$ 0.034/Autostix2 urc (total 0.05 cell).</t>
  </si>
  <si>
    <t>Minimum per order - 2000 urc. Order under 2000 will be charged an additional fee of CAD$ 41.</t>
  </si>
  <si>
    <t>Supply of urc in multiples of 100 per variety.</t>
  </si>
  <si>
    <t>Responsabilité : La responsabilité de Danziger est limitée à la valeur FOB uniquement.</t>
  </si>
  <si>
    <t>Les conditions générales sont disponibles sur le lien suivant :</t>
  </si>
  <si>
    <t>https://danzigeronline.com/terms-and-conditions/</t>
  </si>
  <si>
    <t>Liability: Danziger's liability is limited to the FOB value only.</t>
  </si>
  <si>
    <t>We reserve the right to add an energy surcharge in case of major increase in gas/freight costs.</t>
  </si>
  <si>
    <t>General terms and conditions can be found in the following link:</t>
  </si>
  <si>
    <t>B. Les commandes seront livrées porte à porte. Frais DTD - 0,04 $ CAD/urc ou 0,05 $ CAD/AS1urc, 0,04 $ CAD/AS2urc</t>
  </si>
  <si>
    <t>B. Orders will be supplied door to door. DTD fee - CAD$ 0.04/urc or CAD$ 0.05/AS1urc, CAD$ 0.04/AS2urc</t>
  </si>
  <si>
    <t>Minimum per shipment from Kenya 12000 urc. Shipment under 12000 urc will be charged and additional freight fee of CAD 142$.</t>
  </si>
  <si>
    <t>Minimum par commande: 2000 urc. Les commandes de moins de 2000 entraîneront des frais supplémentaires de 41 $ CAD.</t>
  </si>
  <si>
    <t>Minimum par envoi du Kenya: 12000 urc. Les envois inférieurs à 12 000 urc seront facturés et des frais de transport supplémentaires de 142 $ CAD.</t>
  </si>
  <si>
    <t>Nous nous réservons le droit d'ajouter un supplément en cas d'augmentation importante des coûts de carburant/de fret.</t>
  </si>
  <si>
    <t>Termes/ Terms:</t>
  </si>
  <si>
    <t>Boutures non enracinées  / Unrooted cuttings Danzinger 2023-2024</t>
  </si>
  <si>
    <t>Nom du Client / Client Name:</t>
  </si>
  <si>
    <t>ALONIA Big Bic. Pink Imp.</t>
  </si>
  <si>
    <t>ALONIA Big Bic. Purple</t>
  </si>
  <si>
    <t>ALONIA Big Cherry</t>
  </si>
  <si>
    <t>ALONIA Big Grape</t>
  </si>
  <si>
    <t>ALONIA Purple</t>
  </si>
  <si>
    <t>SCOPIA GULLIVER COMPACT Blush</t>
  </si>
  <si>
    <t>SCOPIA GULLIVER COMPACT Purple</t>
  </si>
  <si>
    <t>SCOPIA GULLIVER COMPACT Rosa</t>
  </si>
  <si>
    <t>SCOPIA GULLIVER COMPACT White</t>
  </si>
  <si>
    <t>BLAZING Star</t>
  </si>
  <si>
    <t>COLIBRI Spark Purple</t>
  </si>
  <si>
    <t>COLIBRI Tangerine</t>
  </si>
  <si>
    <t>LIA Spark Pink</t>
  </si>
  <si>
    <t>LIA Violet</t>
  </si>
  <si>
    <t>OMBRE Purple</t>
  </si>
  <si>
    <t>OMBRE Sunrise</t>
  </si>
  <si>
    <t>CUBANO Presidente</t>
  </si>
  <si>
    <t>DARLIN' Abstract Fuchsia</t>
  </si>
  <si>
    <t>DARLIN' Perfect Red</t>
  </si>
  <si>
    <t>TRINITY Grace</t>
  </si>
  <si>
    <t>SUNPATIENS COMPACT Red Candy</t>
  </si>
  <si>
    <t>GEM COMPACT Orange Fire</t>
  </si>
  <si>
    <t>GEM COMPACT Pink Opal</t>
  </si>
  <si>
    <t>GEM COMPACT Rose Quartz</t>
  </si>
  <si>
    <t>GEM COMPACT White Sapphire</t>
  </si>
  <si>
    <t>GEM COMPACT Yellow Topaz</t>
  </si>
  <si>
    <t>GEM Lemon Quartz</t>
  </si>
  <si>
    <t>GEM Pearl</t>
  </si>
  <si>
    <t>GLOW Blue Volt</t>
  </si>
  <si>
    <t>GLOW White Lightning</t>
  </si>
  <si>
    <t>STREAM COMPACT Purple</t>
  </si>
  <si>
    <t>STREAM COMPACT Rose</t>
  </si>
  <si>
    <t>STREAM COMPACT Violet</t>
  </si>
  <si>
    <t>STREAM COMPACT White</t>
  </si>
  <si>
    <t>OSTICADE Aurora</t>
  </si>
  <si>
    <t>OSTICADE Twilight Moon</t>
  </si>
  <si>
    <t>SUPERCAL Premium Red Maple</t>
  </si>
  <si>
    <t>AMAZONAS Plum Cockatoo</t>
  </si>
  <si>
    <t>AMORE King of Hearts Imp.</t>
  </si>
  <si>
    <t>AMORE Princess Pink</t>
  </si>
  <si>
    <t>CAPELLA Rim Fuchsia</t>
  </si>
  <si>
    <t>CASCADIAS Arizona Sky</t>
  </si>
  <si>
    <t>CASCADIAS Indigo</t>
  </si>
  <si>
    <t>PHLOXSTAR White Imp.</t>
  </si>
  <si>
    <t>PAZZAZ Campino Twist Pink</t>
  </si>
  <si>
    <t>PAZZAZ Campino Twist Red</t>
  </si>
  <si>
    <t>Rudbeckia a</t>
  </si>
  <si>
    <t>Lion Cub</t>
  </si>
  <si>
    <t>Bicolor Lavender Blessing</t>
  </si>
  <si>
    <t>Lavender Blessing</t>
  </si>
  <si>
    <t>VANESSA Magenta</t>
  </si>
  <si>
    <t>Pink Pearl</t>
  </si>
  <si>
    <t>SOLANNA Sunset Bright</t>
  </si>
  <si>
    <t>Guatemala Gold</t>
  </si>
  <si>
    <t>SUNSTRONG Orange Imp.</t>
  </si>
  <si>
    <t>STEFFI Blush Pink Imp.</t>
  </si>
  <si>
    <t>STEFFI Dark Rose Imp.</t>
  </si>
  <si>
    <t>LAYLA™ Presto Blue</t>
  </si>
  <si>
    <t>HARLEQUIN™ Magenta ('TNPENHM') PPAF PBRAF</t>
  </si>
  <si>
    <t>HARLEQUIN™ Pink ('TNPENHPI')</t>
  </si>
  <si>
    <t>HARLEQUIN™ Purple ('TNPENHPU') PPAF PBRA</t>
  </si>
  <si>
    <t>Rudbeckia p</t>
  </si>
  <si>
    <t>Pink Nebula</t>
  </si>
  <si>
    <t>Saxifraga x arendsii</t>
  </si>
  <si>
    <t>ALPINO EARLY Rose Imp.</t>
  </si>
  <si>
    <t>DANZIGER - "DAN" FLOWER FARM</t>
  </si>
  <si>
    <t>LISTE DE PRIX DURABELLA™ PRICELIST</t>
  </si>
  <si>
    <t>Escompte/Discount</t>
  </si>
  <si>
    <t>Combo code</t>
  </si>
  <si>
    <t>Crop code</t>
  </si>
  <si>
    <t>Crop Name</t>
  </si>
  <si>
    <t>Variety Code</t>
  </si>
  <si>
    <t>Variety Name</t>
  </si>
  <si>
    <t>urc Price $</t>
  </si>
  <si>
    <t>DTD Canada (Freight)</t>
  </si>
  <si>
    <t xml:space="preserve">Prix total SFZ total price </t>
  </si>
  <si>
    <t>QTÉ /QTY</t>
  </si>
  <si>
    <t>TOTAL</t>
  </si>
  <si>
    <t>TOTAL avec escompte</t>
  </si>
  <si>
    <t>DuraBella Amethyst Attraction</t>
  </si>
  <si>
    <t>Petunia</t>
  </si>
  <si>
    <t>Calibrachoa</t>
  </si>
  <si>
    <t>Lia Blue</t>
  </si>
  <si>
    <t>Bidens Ferulifolia</t>
  </si>
  <si>
    <t>Nemesia</t>
  </si>
  <si>
    <t>New Guinea Impatiens</t>
  </si>
  <si>
    <t>Colibri Orange</t>
  </si>
  <si>
    <t>Calendula</t>
  </si>
  <si>
    <t>Cheers Tangerine</t>
  </si>
  <si>
    <t>Nesia Denim</t>
  </si>
  <si>
    <t>Lobularia</t>
  </si>
  <si>
    <t>DuraBella Campari &amp; OJ</t>
  </si>
  <si>
    <t>Ray Pistachio Cream</t>
  </si>
  <si>
    <t>Verbena X Hortensis</t>
  </si>
  <si>
    <t>Vanessa Com. Red</t>
  </si>
  <si>
    <t>DuraBella Classic Beauty</t>
  </si>
  <si>
    <t>Lia Glaze</t>
  </si>
  <si>
    <t>DuraBella Color Spark</t>
  </si>
  <si>
    <t>DuraBella Crazy Love</t>
  </si>
  <si>
    <t>Amore Queen Of Hearts</t>
  </si>
  <si>
    <t>Amore Purple</t>
  </si>
  <si>
    <t>Amore Fluttering Heart</t>
  </si>
  <si>
    <t>Nesia Snow Angel</t>
  </si>
  <si>
    <t>DuraBella Golden Gem</t>
  </si>
  <si>
    <t>Jamesbrittenia</t>
  </si>
  <si>
    <t>DuraBella Heart of Gold</t>
  </si>
  <si>
    <t>Bacopa /Sutera Cordata</t>
  </si>
  <si>
    <t>Scopia Gulliver White Imp.</t>
  </si>
  <si>
    <t>DuraBella Lift Off</t>
  </si>
  <si>
    <t>Vanessa White Imp.</t>
  </si>
  <si>
    <t>Salvia A</t>
  </si>
  <si>
    <t>Sallyfun Blue Emotion</t>
  </si>
  <si>
    <t>DuraBella Love Potion</t>
  </si>
  <si>
    <t>Scopia Double Indigo</t>
  </si>
  <si>
    <t>Colibri Cherry Lace</t>
  </si>
  <si>
    <t>DuraBella Maui Wowie</t>
  </si>
  <si>
    <t>Colibri Plum</t>
  </si>
  <si>
    <t>Colibri Lemon</t>
  </si>
  <si>
    <t>DuraBella Mothers Love</t>
  </si>
  <si>
    <t>Vanessa Com. Neon Pink</t>
  </si>
  <si>
    <t>Vanessa Com. Deep Pink</t>
  </si>
  <si>
    <t>DuraBella Perfectly Purple</t>
  </si>
  <si>
    <t>Vanessa Purple</t>
  </si>
  <si>
    <t>Vanessa Com. White</t>
  </si>
  <si>
    <t>DuraBella Rocket Man</t>
  </si>
  <si>
    <t>Salvia P</t>
  </si>
  <si>
    <t>Apex Blue</t>
  </si>
  <si>
    <t>Apex Pink</t>
  </si>
  <si>
    <t>DuraBella Spring has Sprung</t>
  </si>
  <si>
    <t>Nesia Sunshine</t>
  </si>
  <si>
    <t>Nesia Magenta</t>
  </si>
  <si>
    <t>DuraBella Tropical Sunset</t>
  </si>
  <si>
    <t>Nesia Tropical</t>
  </si>
  <si>
    <t>DuraBella Very Vanessa</t>
  </si>
  <si>
    <t>Vanessa Com. Lavender</t>
  </si>
  <si>
    <t>Forever Summer</t>
  </si>
  <si>
    <t>Summer Salsa Mix</t>
  </si>
  <si>
    <t>2023-2024</t>
  </si>
  <si>
    <t>Autumn Spice</t>
  </si>
  <si>
    <t>X Petchoa</t>
  </si>
  <si>
    <t>Supercal Premium Cinnamon</t>
  </si>
  <si>
    <t>Supercal Premium French Vanilla</t>
  </si>
  <si>
    <t>Best Friends Imp. Mix</t>
  </si>
  <si>
    <t>S.P.Com.Rose Glow</t>
  </si>
  <si>
    <t>S.P.Com.Lilac Imp.</t>
  </si>
  <si>
    <t>S.P.Com.Classic White</t>
  </si>
  <si>
    <t>Bonfire Premium</t>
  </si>
  <si>
    <t>Supercal Premium Caramel Yellow</t>
  </si>
  <si>
    <t>Citrus Mix Sakata</t>
  </si>
  <si>
    <t>Supercal Premium Sunset Orange</t>
  </si>
  <si>
    <t>Supercal Premium Yellow Sun</t>
  </si>
  <si>
    <t>Supercal Premium Pearl White</t>
  </si>
  <si>
    <t>DuraBell 2033</t>
  </si>
  <si>
    <t>Splash Dance Magenta Mambo</t>
  </si>
  <si>
    <t>Eyeconic Purple</t>
  </si>
  <si>
    <t>Vanessa Optik Grape</t>
  </si>
  <si>
    <t>DuraBella 2029 Strawberry Taffy</t>
  </si>
  <si>
    <t>Capella Neon Pink</t>
  </si>
  <si>
    <t>Eyeconic Cherry Blossom</t>
  </si>
  <si>
    <t>Vanessa Bicolor Pink</t>
  </si>
  <si>
    <t>Durabella (2028) 2141</t>
  </si>
  <si>
    <t>Ray Classic Blue</t>
  </si>
  <si>
    <t>Vanessa Bicolor Indigo</t>
  </si>
  <si>
    <t>DuraBella (2045) 2142</t>
  </si>
  <si>
    <t>C. Purple Gem</t>
  </si>
  <si>
    <t>Durabella 1964</t>
  </si>
  <si>
    <t>Capella Purple</t>
  </si>
  <si>
    <t>Colibri Pure White</t>
  </si>
  <si>
    <t>Vanessa Com. Bic. Purple</t>
  </si>
  <si>
    <t>DuraBella 1965</t>
  </si>
  <si>
    <t>Ray Black</t>
  </si>
  <si>
    <t>DuraBella 1966</t>
  </si>
  <si>
    <t>DuraBella 1967</t>
  </si>
  <si>
    <t>Lia Yellow Imp.</t>
  </si>
  <si>
    <t>DuraBella 1968</t>
  </si>
  <si>
    <t>Capella Hello Yellow</t>
  </si>
  <si>
    <t>DuraBella 1969</t>
  </si>
  <si>
    <t>Colibri Dark Lavender</t>
  </si>
  <si>
    <t>Vanessa Dark Pink</t>
  </si>
  <si>
    <t>DuraBella 1970</t>
  </si>
  <si>
    <t>Capella Ruby Red Imp.</t>
  </si>
  <si>
    <t>Eyeconic Apricot</t>
  </si>
  <si>
    <t>DuraBella 1971</t>
  </si>
  <si>
    <t>DuraBella 1972</t>
  </si>
  <si>
    <t>C. Fuchsia</t>
  </si>
  <si>
    <t>DuraBella 1973</t>
  </si>
  <si>
    <t>Eyeconic Pink</t>
  </si>
  <si>
    <t>DuraBella 1974</t>
  </si>
  <si>
    <t>Colibri Abstract Guava</t>
  </si>
  <si>
    <t>DuraBella 1975</t>
  </si>
  <si>
    <t>Colibri Purple Lace</t>
  </si>
  <si>
    <t>DuraBella 1976</t>
  </si>
  <si>
    <t>Capella Baby Pink</t>
  </si>
  <si>
    <t>Lia Cranberry</t>
  </si>
  <si>
    <t>Vanessa Bicolor Purple</t>
  </si>
  <si>
    <t>DuraBella 1977</t>
  </si>
  <si>
    <t>Splash Dance Moon Walk</t>
  </si>
  <si>
    <t>Vanessa Com. Violet</t>
  </si>
  <si>
    <t>DuraBella 1978</t>
  </si>
  <si>
    <t>Eyeconic Peach</t>
  </si>
  <si>
    <t>DuraBella 1979</t>
  </si>
  <si>
    <t>DuraBella 1980</t>
  </si>
  <si>
    <t>DuraBella 1981</t>
  </si>
  <si>
    <t>Capella Rose</t>
  </si>
  <si>
    <t>DuraBella 1983</t>
  </si>
  <si>
    <t>DuraBella 1984</t>
  </si>
  <si>
    <t>DuraBella 1985</t>
  </si>
  <si>
    <t>Ombre Sunrise</t>
  </si>
  <si>
    <t>Stream Lavender</t>
  </si>
  <si>
    <t>DuraBella 1986</t>
  </si>
  <si>
    <t>Capella White Imp.</t>
  </si>
  <si>
    <t>Vanessa Red</t>
  </si>
  <si>
    <t>DuraBella 1987</t>
  </si>
  <si>
    <t>Lia Bubblegum</t>
  </si>
  <si>
    <t>DuraBella 1988</t>
  </si>
  <si>
    <t>DuraBella 1989</t>
  </si>
  <si>
    <t>Lia Melon</t>
  </si>
  <si>
    <t>DuraBella 1990</t>
  </si>
  <si>
    <t>DuraBella 1991</t>
  </si>
  <si>
    <t>DuraBella 1992</t>
  </si>
  <si>
    <t>Colibri Malibu Pink</t>
  </si>
  <si>
    <t>Colibri Pink Flamingo</t>
  </si>
  <si>
    <t>DuraBella 1993</t>
  </si>
  <si>
    <t>DuraBella 1994</t>
  </si>
  <si>
    <t>Eyeconic Com. Sunset</t>
  </si>
  <si>
    <t>Durabella 1995</t>
  </si>
  <si>
    <t>DuraBella 1996</t>
  </si>
  <si>
    <t>Lia Dark Red</t>
  </si>
  <si>
    <t>DuraBella 1997</t>
  </si>
  <si>
    <t>Colibri Bright Red</t>
  </si>
  <si>
    <t>DuraBella 1998</t>
  </si>
  <si>
    <t>Colibri Yellow Canary</t>
  </si>
  <si>
    <t>DuraBella 1999</t>
  </si>
  <si>
    <t>DuraBella 2000</t>
  </si>
  <si>
    <t>DuraBella 2001</t>
  </si>
  <si>
    <t>DuraBella 2002</t>
  </si>
  <si>
    <t>DuraBella 2003</t>
  </si>
  <si>
    <t>Colibri Blizzard</t>
  </si>
  <si>
    <t>DuraBella 2004</t>
  </si>
  <si>
    <t>DuraBella 2005</t>
  </si>
  <si>
    <t>DuraBella 2006</t>
  </si>
  <si>
    <t>DuraBella 2007</t>
  </si>
  <si>
    <t>Colibri Mellow Yellow</t>
  </si>
  <si>
    <t>DuraBella 2008</t>
  </si>
  <si>
    <t>Eyeconic Strawberry</t>
  </si>
  <si>
    <t>DuraBella 2009</t>
  </si>
  <si>
    <t>DuraBella 2011</t>
  </si>
  <si>
    <t>DuraBella 2012</t>
  </si>
  <si>
    <t>DuraBella 2013</t>
  </si>
  <si>
    <t>Ray Fuchsia</t>
  </si>
  <si>
    <t>Lia Abstract Pink</t>
  </si>
  <si>
    <t>DuraBella 2014</t>
  </si>
  <si>
    <t>DuraBella 2015</t>
  </si>
  <si>
    <t>DuraBella 2016</t>
  </si>
  <si>
    <t>DuraBella 2017</t>
  </si>
  <si>
    <t>Coleus</t>
  </si>
  <si>
    <t>Burgundy Wedding Trn</t>
  </si>
  <si>
    <t>DuraBella 2018</t>
  </si>
  <si>
    <t>DuraBella 2020</t>
  </si>
  <si>
    <t>DuraBella 2021</t>
  </si>
  <si>
    <t>Capella Purple Veins</t>
  </si>
  <si>
    <t>DuraBella 2022</t>
  </si>
  <si>
    <t>C. Rim Violet Imp.</t>
  </si>
  <si>
    <t>DuraBella 2023</t>
  </si>
  <si>
    <t>Capella Pink Lace</t>
  </si>
  <si>
    <t>Vanessa Com. Bordeaux</t>
  </si>
  <si>
    <t>DuraBella 2024</t>
  </si>
  <si>
    <t>DuraBella 2025</t>
  </si>
  <si>
    <t>DuraBella 2026</t>
  </si>
  <si>
    <t>DuraBella 2027</t>
  </si>
  <si>
    <t>DuraBella 2030</t>
  </si>
  <si>
    <t>DuraBella 2031</t>
  </si>
  <si>
    <t>C. Bic. Cabernet</t>
  </si>
  <si>
    <t>DuraBella 2032</t>
  </si>
  <si>
    <t>Splash Dance Bolero Blue</t>
  </si>
  <si>
    <t>DuraBella 2035</t>
  </si>
  <si>
    <t>DuraBella 2036</t>
  </si>
  <si>
    <t>DuraBella 2037</t>
  </si>
  <si>
    <t>DuraBella 2038</t>
  </si>
  <si>
    <t>DuraBella 2039</t>
  </si>
  <si>
    <t>DuraBella 2040</t>
  </si>
  <si>
    <t>DuraBella 2041</t>
  </si>
  <si>
    <t>DuraBella 2042</t>
  </si>
  <si>
    <t>DuraBella 2043</t>
  </si>
  <si>
    <t>DuraBella 2044</t>
  </si>
  <si>
    <t>DuraBella 2046</t>
  </si>
  <si>
    <t>Lobelia Erinus</t>
  </si>
  <si>
    <t>Glow Electric Blue</t>
  </si>
  <si>
    <t>DuraBella 2047</t>
  </si>
  <si>
    <t>DuraBella 2048</t>
  </si>
  <si>
    <t>DuraBella 2049</t>
  </si>
  <si>
    <t>DuraBella 2122</t>
  </si>
  <si>
    <t>Ombre Blue</t>
  </si>
  <si>
    <t>DuraBella 2123</t>
  </si>
  <si>
    <t>DuraBella 2124</t>
  </si>
  <si>
    <t>DuraBella 2125</t>
  </si>
  <si>
    <t>DuraBella 2126</t>
  </si>
  <si>
    <t>DuraBella 2127</t>
  </si>
  <si>
    <t>DuraBella 2128</t>
  </si>
  <si>
    <t>DuraBella 2130</t>
  </si>
  <si>
    <t>DuraBella Alexander the Grape</t>
  </si>
  <si>
    <t>Scopia Gulliver Blue</t>
  </si>
  <si>
    <t>DuraBella Allspice</t>
  </si>
  <si>
    <t>C. Indian Summer</t>
  </si>
  <si>
    <t>C. Chili Red</t>
  </si>
  <si>
    <t>DuraBella American Flair</t>
  </si>
  <si>
    <t>Ray Sunshine Imp.</t>
  </si>
  <si>
    <t>DuraBella Apex Trilogy</t>
  </si>
  <si>
    <t>Apex White</t>
  </si>
  <si>
    <t>DuraBella April in Paris</t>
  </si>
  <si>
    <t>DuraBella Berries &amp; Cream</t>
  </si>
  <si>
    <t>DuraBella Betsy Ross</t>
  </si>
  <si>
    <t>Sallyfun Deep Ocean</t>
  </si>
  <si>
    <t>DuraBella Blue Hawaiian</t>
  </si>
  <si>
    <t>DuraBella Blue Porcelain</t>
  </si>
  <si>
    <t>C. Iceberg</t>
  </si>
  <si>
    <t>DuraBella Bold Beauty 2024</t>
  </si>
  <si>
    <t>Sun H. Violet</t>
  </si>
  <si>
    <t>DuraBella Bright Idea</t>
  </si>
  <si>
    <t>DuraBella Bubbles 2024</t>
  </si>
  <si>
    <t>Stream White</t>
  </si>
  <si>
    <t>DuraBella Chalk Art</t>
  </si>
  <si>
    <t>Capella Burgundy</t>
  </si>
  <si>
    <t>DuraBella Cherry Taffy</t>
  </si>
  <si>
    <t>Lit. Shiraz</t>
  </si>
  <si>
    <t>C. Purple Ice</t>
  </si>
  <si>
    <t>DuraBella Coachella</t>
  </si>
  <si>
    <t>Sallyfun Pure White</t>
  </si>
  <si>
    <t>Vanessa Com. Bic. Rose</t>
  </si>
  <si>
    <t>DuraBella Comfortably Plum</t>
  </si>
  <si>
    <t>DuraBella Cozumel 2024</t>
  </si>
  <si>
    <t>Sun H. Deep Orange</t>
  </si>
  <si>
    <t>Lysimachia Nummularia</t>
  </si>
  <si>
    <t>DuraBella Dakota Sky</t>
  </si>
  <si>
    <t>DuraBella Dancing Queen</t>
  </si>
  <si>
    <t>Stardom Goldstar</t>
  </si>
  <si>
    <t>DuraBella Disco Fever</t>
  </si>
  <si>
    <t>Splash Dance Purple Polka</t>
  </si>
  <si>
    <t>DuraBella Eagles View</t>
  </si>
  <si>
    <t>DuraBella Easy Living</t>
  </si>
  <si>
    <t>Capella Indigo Imp.</t>
  </si>
  <si>
    <t>DuraBella Endless Summer</t>
  </si>
  <si>
    <t>Portulaca</t>
  </si>
  <si>
    <t>Pazzaz Nano Yellow</t>
  </si>
  <si>
    <t>Pazzaz Nano Hot Pink</t>
  </si>
  <si>
    <t>Pazzaz Nano Orange</t>
  </si>
  <si>
    <t>DuraBella Eye Candy</t>
  </si>
  <si>
    <t>DuraBella Gulliver's Travels</t>
  </si>
  <si>
    <t>Scopia Gulliver Pink</t>
  </si>
  <si>
    <t>DuraBella Heyday</t>
  </si>
  <si>
    <t>Nesia Burgundy</t>
  </si>
  <si>
    <t>DuraBella Hummingbird Haven</t>
  </si>
  <si>
    <t>DuraBella Hunka Burning Love 2024</t>
  </si>
  <si>
    <t>Amore King of Hearts Imp.</t>
  </si>
  <si>
    <t>DuraBella King of Rock &amp; Roll 2024</t>
  </si>
  <si>
    <t>Ray Red Imp.</t>
  </si>
  <si>
    <t>DuraBella Lights of the Night</t>
  </si>
  <si>
    <t>Capella Salmon</t>
  </si>
  <si>
    <t>DuraBella Lilliputians</t>
  </si>
  <si>
    <t>Scopia Gulliver Com.White</t>
  </si>
  <si>
    <t>Scopia Gulliver Com. Rosa</t>
  </si>
  <si>
    <t>Scopia Gulliver Violet</t>
  </si>
  <si>
    <t>DuraBella Little Star</t>
  </si>
  <si>
    <t>Scopia Great Pink Beauty</t>
  </si>
  <si>
    <t>Scopia Gulliver Dynamic White</t>
  </si>
  <si>
    <t>DuraBella Love at First Bloom</t>
  </si>
  <si>
    <t>Amore Pink Hearts</t>
  </si>
  <si>
    <t>DuraBella Maggy May</t>
  </si>
  <si>
    <t>DuraBella Mai Tai Mixer</t>
  </si>
  <si>
    <t>Mimulus</t>
  </si>
  <si>
    <t>Mai Tai Orange</t>
  </si>
  <si>
    <t>Mai Tai Red</t>
  </si>
  <si>
    <t>DuraBella Make it a Double</t>
  </si>
  <si>
    <t>DuraBella Meet Me in Miami</t>
  </si>
  <si>
    <t>DuraBella Morning Sunshine</t>
  </si>
  <si>
    <t>Ombre Pink</t>
  </si>
  <si>
    <t>Nesia Inca</t>
  </si>
  <si>
    <t>Colibri Pink Lace</t>
  </si>
  <si>
    <t>DuraBella Night Flight</t>
  </si>
  <si>
    <t>DuraBella No Filter Needed</t>
  </si>
  <si>
    <t>DuraBella Ombre Sundown</t>
  </si>
  <si>
    <t>Ombre Yellow</t>
  </si>
  <si>
    <t>DuraBella Party Pazzaz</t>
  </si>
  <si>
    <t>Mega Pazzaz Purple</t>
  </si>
  <si>
    <t>Mega Pazzaz Orange</t>
  </si>
  <si>
    <t>Mega Pazzaz Gold</t>
  </si>
  <si>
    <t>DuraBella Passionista 2024</t>
  </si>
  <si>
    <t>DuraBella Pineapple Express</t>
  </si>
  <si>
    <t>Ray Sunflower Imp.</t>
  </si>
  <si>
    <t>DuraBella Pop Culture</t>
  </si>
  <si>
    <t>DuraBella Purple Prince</t>
  </si>
  <si>
    <t>DuraBella Queen Bee</t>
  </si>
  <si>
    <t>DuraBella Queens Crown</t>
  </si>
  <si>
    <t>DuraBella Solar Flare</t>
  </si>
  <si>
    <t>Coreopsis P</t>
  </si>
  <si>
    <t>Solanna Golden Sphere</t>
  </si>
  <si>
    <t>DuraBella Spring Fling</t>
  </si>
  <si>
    <t>Ray Baroque Pink</t>
  </si>
  <si>
    <t>DuraBella Storm Clouds</t>
  </si>
  <si>
    <t>Ray Purple Vein</t>
  </si>
  <si>
    <t>DuraBella Strawberry Taffy</t>
  </si>
  <si>
    <t>DuraBella Studio 54</t>
  </si>
  <si>
    <t>DuraBella Sun &amp; Shadow</t>
  </si>
  <si>
    <t>C. Autumn Mystery</t>
  </si>
  <si>
    <t>DuraBella Sun &amp; Sky</t>
  </si>
  <si>
    <t>DuraBella Sweet Tooth</t>
  </si>
  <si>
    <t>DuraBella Violicious</t>
  </si>
  <si>
    <t>Durabella Watercolors</t>
  </si>
  <si>
    <t>S.P.Com.Coral Pink</t>
  </si>
  <si>
    <t>S.P.Com.Purple</t>
  </si>
  <si>
    <t>Happy Days Mix</t>
  </si>
  <si>
    <t>S.P.Com.Orchid Blush</t>
  </si>
  <si>
    <t>S.P.Com. Hot Pink</t>
  </si>
  <si>
    <t>Hawaiian Sunset</t>
  </si>
  <si>
    <t>MIX-18-785</t>
  </si>
  <si>
    <t>S.P.Com.Hot Coral</t>
  </si>
  <si>
    <t>S.P.Com. Deep Red</t>
  </si>
  <si>
    <t>Transport CAD</t>
  </si>
  <si>
    <t>Nom/Name: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</si>
</sst>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#,##0.000\ &quot;$&quot;"/>
    <numFmt numFmtId="167" formatCode="#,##0.00\ &quot;$&quot;"/>
  </numFmts>
  <fonts count="6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177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FF0000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theme="1"/>
      <name val="Arial Unicode MS"/>
      <family val="2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charset val="177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FF4500"/>
      <name val="Calibri"/>
      <family val="2"/>
      <scheme val="minor"/>
    </font>
    <font>
      <i/>
      <sz val="10"/>
      <color rgb="FFFF4500"/>
      <name val="Calibri"/>
      <family val="2"/>
      <scheme val="minor"/>
    </font>
    <font>
      <sz val="16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3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166" fontId="23" fillId="34" borderId="0" xfId="0" applyNumberFormat="1" applyFont="1" applyFill="1" applyAlignment="1">
      <alignment horizontal="center"/>
    </xf>
    <xf numFmtId="0" fontId="20" fillId="34" borderId="14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165" fontId="21" fillId="34" borderId="17" xfId="0" applyNumberFormat="1" applyFont="1" applyFill="1" applyBorder="1" applyAlignment="1">
      <alignment wrapText="1"/>
    </xf>
    <xf numFmtId="0" fontId="19" fillId="34" borderId="22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wrapText="1"/>
    </xf>
    <xf numFmtId="2" fontId="18" fillId="33" borderId="10" xfId="0" applyNumberFormat="1" applyFont="1" applyFill="1" applyBorder="1" applyAlignment="1" applyProtection="1">
      <alignment wrapText="1"/>
      <protection hidden="1"/>
    </xf>
    <xf numFmtId="164" fontId="0" fillId="0" borderId="0" xfId="0" applyNumberFormat="1"/>
    <xf numFmtId="167" fontId="0" fillId="0" borderId="12" xfId="0" applyNumberFormat="1" applyBorder="1" applyProtection="1">
      <protection hidden="1"/>
    </xf>
    <xf numFmtId="164" fontId="18" fillId="33" borderId="10" xfId="0" applyNumberFormat="1" applyFont="1" applyFill="1" applyBorder="1" applyAlignment="1" applyProtection="1">
      <alignment wrapText="1"/>
      <protection hidden="1"/>
    </xf>
    <xf numFmtId="166" fontId="23" fillId="34" borderId="16" xfId="0" applyNumberFormat="1" applyFont="1" applyFill="1" applyBorder="1" applyAlignment="1">
      <alignment horizontal="center" vertical="center" wrapText="1"/>
    </xf>
    <xf numFmtId="165" fontId="27" fillId="35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9" fontId="23" fillId="0" borderId="20" xfId="0" applyNumberFormat="1" applyFont="1" applyFill="1" applyBorder="1" applyAlignment="1" applyProtection="1">
      <alignment horizontal="center"/>
      <protection locked="0"/>
    </xf>
    <xf numFmtId="165" fontId="27" fillId="35" borderId="19" xfId="0" applyNumberFormat="1" applyFont="1" applyFill="1" applyBorder="1" applyAlignment="1" applyProtection="1">
      <alignment horizontal="center" vertical="center"/>
      <protection locked="0"/>
    </xf>
    <xf numFmtId="0" fontId="23" fillId="34" borderId="22" xfId="0" applyFont="1" applyFill="1" applyBorder="1" applyAlignment="1">
      <alignment horizontal="center" wrapText="1"/>
    </xf>
    <xf numFmtId="1" fontId="24" fillId="0" borderId="12" xfId="0" applyNumberFormat="1" applyFont="1" applyBorder="1"/>
    <xf numFmtId="167" fontId="24" fillId="0" borderId="12" xfId="0" applyNumberFormat="1" applyFont="1" applyBorder="1"/>
    <xf numFmtId="1" fontId="18" fillId="33" borderId="23" xfId="0" applyNumberFormat="1" applyFont="1" applyFill="1" applyBorder="1" applyAlignment="1" applyProtection="1">
      <alignment wrapText="1"/>
      <protection locked="0"/>
    </xf>
    <xf numFmtId="0" fontId="25" fillId="0" borderId="12" xfId="0" applyFont="1" applyBorder="1" applyAlignment="1">
      <alignment horizontal="right"/>
    </xf>
    <xf numFmtId="0" fontId="0" fillId="0" borderId="0" xfId="0"/>
    <xf numFmtId="0" fontId="0" fillId="33" borderId="10" xfId="0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67" fontId="38" fillId="0" borderId="12" xfId="0" applyNumberFormat="1" applyFont="1" applyBorder="1"/>
    <xf numFmtId="167" fontId="19" fillId="33" borderId="10" xfId="0" applyNumberFormat="1" applyFont="1" applyFill="1" applyBorder="1" applyAlignment="1" applyProtection="1">
      <alignment wrapText="1"/>
      <protection hidden="1"/>
    </xf>
    <xf numFmtId="1" fontId="38" fillId="0" borderId="12" xfId="0" applyNumberFormat="1" applyFont="1" applyBorder="1"/>
    <xf numFmtId="1" fontId="18" fillId="33" borderId="24" xfId="0" applyNumberFormat="1" applyFont="1" applyFill="1" applyBorder="1" applyAlignment="1" applyProtection="1">
      <alignment wrapText="1"/>
      <protection locked="0"/>
    </xf>
    <xf numFmtId="0" fontId="38" fillId="0" borderId="12" xfId="0" applyFont="1" applyBorder="1" applyAlignment="1">
      <alignment horizontal="right"/>
    </xf>
    <xf numFmtId="167" fontId="37" fillId="33" borderId="10" xfId="0" applyNumberFormat="1" applyFont="1" applyFill="1" applyBorder="1" applyAlignment="1" applyProtection="1">
      <alignment wrapText="1"/>
      <protection hidden="1"/>
    </xf>
    <xf numFmtId="0" fontId="0" fillId="0" borderId="0" xfId="0"/>
    <xf numFmtId="0" fontId="18" fillId="33" borderId="10" xfId="0" applyFont="1" applyFill="1" applyBorder="1" applyAlignment="1">
      <alignment wrapText="1"/>
    </xf>
    <xf numFmtId="0" fontId="41" fillId="0" borderId="0" xfId="42" applyFont="1" applyAlignment="1">
      <alignment horizontal="center" vertical="center"/>
    </xf>
    <xf numFmtId="0" fontId="18" fillId="0" borderId="10" xfId="0" applyFont="1" applyFill="1" applyBorder="1" applyAlignment="1">
      <alignment wrapText="1"/>
    </xf>
    <xf numFmtId="0" fontId="42" fillId="33" borderId="10" xfId="0" applyFont="1" applyFill="1" applyBorder="1" applyAlignment="1">
      <alignment wrapText="1"/>
    </xf>
    <xf numFmtId="0" fontId="43" fillId="33" borderId="10" xfId="0" applyFont="1" applyFill="1" applyBorder="1" applyAlignment="1">
      <alignment wrapText="1"/>
    </xf>
    <xf numFmtId="167" fontId="37" fillId="0" borderId="10" xfId="0" applyNumberFormat="1" applyFont="1" applyFill="1" applyBorder="1" applyAlignment="1" applyProtection="1">
      <alignment wrapText="1"/>
      <protection hidden="1"/>
    </xf>
    <xf numFmtId="1" fontId="18" fillId="0" borderId="23" xfId="0" applyNumberFormat="1" applyFont="1" applyFill="1" applyBorder="1" applyAlignment="1" applyProtection="1">
      <alignment wrapText="1"/>
      <protection locked="0"/>
    </xf>
    <xf numFmtId="167" fontId="0" fillId="0" borderId="12" xfId="0" applyNumberFormat="1" applyFill="1" applyBorder="1" applyProtection="1">
      <protection hidden="1"/>
    </xf>
    <xf numFmtId="0" fontId="45" fillId="33" borderId="0" xfId="0" applyFont="1" applyFill="1"/>
    <xf numFmtId="0" fontId="45" fillId="33" borderId="0" xfId="0" applyFont="1" applyFill="1" applyAlignment="1"/>
    <xf numFmtId="0" fontId="0" fillId="0" borderId="0" xfId="0" applyAlignment="1"/>
    <xf numFmtId="0" fontId="47" fillId="0" borderId="0" xfId="0" applyFont="1" applyAlignment="1">
      <alignment horizontal="left" vertical="center"/>
    </xf>
    <xf numFmtId="0" fontId="45" fillId="33" borderId="0" xfId="0" applyFont="1" applyFill="1" applyAlignment="1">
      <alignment horizontal="center"/>
    </xf>
    <xf numFmtId="0" fontId="41" fillId="0" borderId="0" xfId="42" applyFont="1" applyAlignment="1">
      <alignment horizontal="center" vertical="center"/>
    </xf>
    <xf numFmtId="165" fontId="49" fillId="33" borderId="10" xfId="0" applyNumberFormat="1" applyFont="1" applyFill="1" applyBorder="1" applyAlignment="1">
      <alignment wrapText="1"/>
    </xf>
    <xf numFmtId="165" fontId="50" fillId="33" borderId="10" xfId="0" applyNumberFormat="1" applyFont="1" applyFill="1" applyBorder="1" applyAlignment="1">
      <alignment wrapText="1"/>
    </xf>
    <xf numFmtId="0" fontId="51" fillId="0" borderId="0" xfId="0" applyFont="1"/>
    <xf numFmtId="0" fontId="0" fillId="0" borderId="0" xfId="0" applyAlignment="1">
      <alignment horizontal="right"/>
    </xf>
    <xf numFmtId="0" fontId="52" fillId="0" borderId="0" xfId="0" applyFont="1"/>
    <xf numFmtId="0" fontId="53" fillId="35" borderId="0" xfId="0" applyFont="1" applyFill="1" applyAlignment="1">
      <alignment horizontal="center"/>
    </xf>
    <xf numFmtId="165" fontId="14" fillId="0" borderId="0" xfId="0" applyNumberFormat="1" applyFont="1"/>
    <xf numFmtId="165" fontId="0" fillId="0" borderId="0" xfId="0" applyNumberFormat="1"/>
    <xf numFmtId="14" fontId="0" fillId="0" borderId="0" xfId="0" applyNumberFormat="1"/>
    <xf numFmtId="0" fontId="24" fillId="33" borderId="0" xfId="0" applyFont="1" applyFill="1" applyAlignment="1">
      <alignment horizontal="center"/>
    </xf>
    <xf numFmtId="9" fontId="23" fillId="0" borderId="0" xfId="0" applyNumberFormat="1" applyFont="1" applyBorder="1" applyAlignment="1">
      <alignment horizontal="center" vertical="center" wrapText="1"/>
    </xf>
    <xf numFmtId="0" fontId="51" fillId="34" borderId="32" xfId="0" applyFont="1" applyFill="1" applyBorder="1" applyAlignment="1">
      <alignment horizontal="center" vertical="center" wrapText="1"/>
    </xf>
    <xf numFmtId="0" fontId="51" fillId="34" borderId="33" xfId="0" applyFont="1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165" fontId="0" fillId="34" borderId="33" xfId="0" applyNumberFormat="1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0" fontId="0" fillId="34" borderId="21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35" xfId="0" applyNumberFormat="1" applyBorder="1"/>
    <xf numFmtId="164" fontId="0" fillId="0" borderId="36" xfId="0" applyNumberFormat="1" applyBorder="1"/>
    <xf numFmtId="164" fontId="0" fillId="0" borderId="35" xfId="0" applyNumberFormat="1" applyBorder="1" applyProtection="1">
      <protection hidden="1"/>
    </xf>
    <xf numFmtId="167" fontId="0" fillId="0" borderId="12" xfId="0" applyNumberFormat="1" applyBorder="1"/>
    <xf numFmtId="2" fontId="0" fillId="0" borderId="12" xfId="0" applyNumberFormat="1" applyBorder="1" applyProtection="1">
      <protection hidden="1"/>
    </xf>
    <xf numFmtId="165" fontId="0" fillId="0" borderId="12" xfId="0" applyNumberFormat="1" applyBorder="1"/>
    <xf numFmtId="0" fontId="54" fillId="33" borderId="10" xfId="0" applyFont="1" applyFill="1" applyBorder="1" applyAlignment="1">
      <alignment wrapText="1"/>
    </xf>
    <xf numFmtId="0" fontId="45" fillId="33" borderId="10" xfId="0" applyFont="1" applyFill="1" applyBorder="1" applyAlignment="1">
      <alignment wrapText="1"/>
    </xf>
    <xf numFmtId="0" fontId="55" fillId="33" borderId="10" xfId="0" applyFont="1" applyFill="1" applyBorder="1" applyAlignment="1">
      <alignment wrapText="1"/>
    </xf>
    <xf numFmtId="0" fontId="54" fillId="36" borderId="10" xfId="0" applyFont="1" applyFill="1" applyBorder="1" applyAlignment="1">
      <alignment wrapText="1"/>
    </xf>
    <xf numFmtId="0" fontId="49" fillId="36" borderId="10" xfId="0" applyFont="1" applyFill="1" applyBorder="1" applyAlignment="1">
      <alignment wrapText="1"/>
    </xf>
    <xf numFmtId="0" fontId="56" fillId="36" borderId="10" xfId="0" applyFont="1" applyFill="1" applyBorder="1" applyAlignment="1">
      <alignment wrapText="1"/>
    </xf>
    <xf numFmtId="0" fontId="54" fillId="35" borderId="10" xfId="0" applyFont="1" applyFill="1" applyBorder="1" applyAlignment="1">
      <alignment wrapText="1"/>
    </xf>
    <xf numFmtId="0" fontId="57" fillId="33" borderId="10" xfId="0" applyFont="1" applyFill="1" applyBorder="1" applyAlignment="1">
      <alignment wrapText="1"/>
    </xf>
    <xf numFmtId="0" fontId="58" fillId="33" borderId="10" xfId="0" applyFont="1" applyFill="1" applyBorder="1" applyAlignment="1">
      <alignment wrapText="1"/>
    </xf>
    <xf numFmtId="165" fontId="0" fillId="0" borderId="33" xfId="0" applyNumberFormat="1" applyFill="1" applyBorder="1" applyAlignment="1">
      <alignment horizontal="center" vertical="center" wrapText="1"/>
    </xf>
    <xf numFmtId="166" fontId="0" fillId="0" borderId="35" xfId="0" applyNumberFormat="1" applyBorder="1" applyProtection="1">
      <protection hidden="1"/>
    </xf>
    <xf numFmtId="166" fontId="0" fillId="0" borderId="0" xfId="0" applyNumberFormat="1"/>
    <xf numFmtId="166" fontId="0" fillId="34" borderId="21" xfId="0" applyNumberFormat="1" applyFill="1" applyBorder="1" applyAlignment="1">
      <alignment horizontal="center" vertical="center" wrapText="1"/>
    </xf>
    <xf numFmtId="166" fontId="54" fillId="36" borderId="10" xfId="0" applyNumberFormat="1" applyFont="1" applyFill="1" applyBorder="1" applyAlignment="1">
      <alignment wrapText="1"/>
    </xf>
    <xf numFmtId="1" fontId="0" fillId="0" borderId="12" xfId="0" applyNumberFormat="1" applyBorder="1" applyProtection="1">
      <protection locked="0"/>
    </xf>
    <xf numFmtId="0" fontId="54" fillId="36" borderId="37" xfId="0" applyFont="1" applyFill="1" applyBorder="1" applyAlignment="1">
      <alignment wrapText="1"/>
    </xf>
    <xf numFmtId="0" fontId="49" fillId="36" borderId="37" xfId="0" applyFont="1" applyFill="1" applyBorder="1" applyAlignment="1">
      <alignment wrapText="1"/>
    </xf>
    <xf numFmtId="0" fontId="56" fillId="36" borderId="37" xfId="0" applyFont="1" applyFill="1" applyBorder="1" applyAlignment="1">
      <alignment wrapText="1"/>
    </xf>
    <xf numFmtId="166" fontId="54" fillId="36" borderId="37" xfId="0" applyNumberFormat="1" applyFont="1" applyFill="1" applyBorder="1" applyAlignment="1">
      <alignment wrapText="1"/>
    </xf>
    <xf numFmtId="0" fontId="51" fillId="0" borderId="38" xfId="0" applyFont="1" applyBorder="1"/>
    <xf numFmtId="0" fontId="51" fillId="0" borderId="39" xfId="0" applyFont="1" applyBorder="1"/>
    <xf numFmtId="0" fontId="0" fillId="0" borderId="39" xfId="0" applyBorder="1" applyAlignment="1">
      <alignment horizontal="right"/>
    </xf>
    <xf numFmtId="0" fontId="0" fillId="0" borderId="39" xfId="0" applyBorder="1"/>
    <xf numFmtId="165" fontId="0" fillId="0" borderId="39" xfId="0" applyNumberFormat="1" applyBorder="1"/>
    <xf numFmtId="0" fontId="59" fillId="33" borderId="40" xfId="0" applyFont="1" applyFill="1" applyBorder="1" applyAlignment="1">
      <alignment horizontal="right" wrapText="1"/>
    </xf>
    <xf numFmtId="1" fontId="0" fillId="0" borderId="21" xfId="0" applyNumberFormat="1" applyBorder="1" applyProtection="1">
      <protection locked="0"/>
    </xf>
    <xf numFmtId="167" fontId="0" fillId="0" borderId="21" xfId="0" applyNumberFormat="1" applyBorder="1"/>
    <xf numFmtId="2" fontId="0" fillId="0" borderId="21" xfId="0" applyNumberFormat="1" applyBorder="1" applyProtection="1">
      <protection hidden="1"/>
    </xf>
    <xf numFmtId="166" fontId="0" fillId="0" borderId="41" xfId="0" applyNumberFormat="1" applyBorder="1"/>
    <xf numFmtId="1" fontId="0" fillId="0" borderId="41" xfId="0" applyNumberFormat="1" applyBorder="1"/>
    <xf numFmtId="167" fontId="0" fillId="0" borderId="41" xfId="0" applyNumberFormat="1" applyBorder="1"/>
    <xf numFmtId="1" fontId="0" fillId="0" borderId="12" xfId="0" applyNumberFormat="1" applyBorder="1" applyProtection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4" fillId="0" borderId="17" xfId="42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6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29" xfId="0" applyFont="1" applyFill="1" applyBorder="1" applyAlignment="1">
      <alignment horizontal="center" vertical="center" wrapText="1"/>
    </xf>
    <xf numFmtId="165" fontId="27" fillId="35" borderId="18" xfId="0" applyNumberFormat="1" applyFont="1" applyFill="1" applyBorder="1" applyAlignment="1" applyProtection="1">
      <alignment horizontal="center" vertical="center"/>
      <protection locked="0"/>
    </xf>
    <xf numFmtId="165" fontId="27" fillId="35" borderId="19" xfId="0" applyNumberFormat="1" applyFont="1" applyFill="1" applyBorder="1" applyAlignment="1" applyProtection="1">
      <alignment horizontal="center" vertical="center"/>
      <protection locked="0"/>
    </xf>
    <xf numFmtId="165" fontId="27" fillId="35" borderId="20" xfId="0" applyNumberFormat="1" applyFont="1" applyFill="1" applyBorder="1" applyAlignment="1" applyProtection="1">
      <alignment horizontal="center" vertical="center"/>
      <protection locked="0"/>
    </xf>
    <xf numFmtId="0" fontId="0" fillId="33" borderId="18" xfId="0" applyFill="1" applyBorder="1" applyAlignment="1" applyProtection="1">
      <alignment horizontal="center"/>
      <protection locked="0"/>
    </xf>
    <xf numFmtId="0" fontId="0" fillId="33" borderId="20" xfId="0" applyFill="1" applyBorder="1" applyAlignment="1" applyProtection="1">
      <alignment horizontal="center"/>
      <protection locked="0"/>
    </xf>
    <xf numFmtId="164" fontId="28" fillId="34" borderId="15" xfId="0" applyNumberFormat="1" applyFont="1" applyFill="1" applyBorder="1" applyAlignment="1">
      <alignment horizontal="center" vertical="center" wrapText="1"/>
    </xf>
    <xf numFmtId="164" fontId="28" fillId="34" borderId="0" xfId="0" applyNumberFormat="1" applyFont="1" applyFill="1" applyBorder="1" applyAlignment="1">
      <alignment horizontal="center" vertical="center" wrapText="1"/>
    </xf>
    <xf numFmtId="164" fontId="28" fillId="34" borderId="17" xfId="0" applyNumberFormat="1" applyFont="1" applyFill="1" applyBorder="1" applyAlignment="1">
      <alignment horizontal="center" vertical="center" wrapText="1"/>
    </xf>
    <xf numFmtId="164" fontId="19" fillId="34" borderId="21" xfId="0" applyNumberFormat="1" applyFont="1" applyFill="1" applyBorder="1" applyAlignment="1">
      <alignment horizontal="center" vertical="center" wrapText="1"/>
    </xf>
    <xf numFmtId="164" fontId="19" fillId="34" borderId="28" xfId="0" applyNumberFormat="1" applyFont="1" applyFill="1" applyBorder="1" applyAlignment="1">
      <alignment horizontal="center" vertical="center" wrapText="1"/>
    </xf>
    <xf numFmtId="164" fontId="19" fillId="34" borderId="22" xfId="0" applyNumberFormat="1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164" fontId="23" fillId="34" borderId="28" xfId="0" applyNumberFormat="1" applyFont="1" applyFill="1" applyBorder="1" applyAlignment="1">
      <alignment horizontal="center" vertical="center" wrapText="1"/>
    </xf>
    <xf numFmtId="164" fontId="23" fillId="34" borderId="22" xfId="0" applyNumberFormat="1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6" fontId="23" fillId="34" borderId="21" xfId="0" applyNumberFormat="1" applyFont="1" applyFill="1" applyBorder="1" applyAlignment="1">
      <alignment horizontal="center" vertical="center" wrapText="1"/>
    </xf>
    <xf numFmtId="166" fontId="23" fillId="34" borderId="28" xfId="0" applyNumberFormat="1" applyFont="1" applyFill="1" applyBorder="1" applyAlignment="1">
      <alignment horizontal="center" vertical="center" wrapText="1"/>
    </xf>
    <xf numFmtId="166" fontId="23" fillId="34" borderId="2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8" fillId="34" borderId="19" xfId="0" applyFont="1" applyFill="1" applyBorder="1" applyAlignment="1">
      <alignment horizontal="center" vertical="center" wrapText="1"/>
    </xf>
    <xf numFmtId="0" fontId="48" fillId="34" borderId="20" xfId="0" applyFont="1" applyFill="1" applyBorder="1" applyAlignment="1">
      <alignment horizontal="center" vertical="center" wrapText="1"/>
    </xf>
    <xf numFmtId="0" fontId="48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wrapText="1"/>
    </xf>
    <xf numFmtId="0" fontId="22" fillId="34" borderId="13" xfId="0" applyFont="1" applyFill="1" applyBorder="1" applyAlignment="1">
      <alignment horizontal="center" vertical="center" wrapText="1"/>
    </xf>
    <xf numFmtId="165" fontId="21" fillId="34" borderId="13" xfId="0" applyNumberFormat="1" applyFont="1" applyFill="1" applyBorder="1" applyAlignment="1">
      <alignment wrapText="1"/>
    </xf>
    <xf numFmtId="0" fontId="19" fillId="34" borderId="13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/>
    </xf>
    <xf numFmtId="0" fontId="26" fillId="34" borderId="18" xfId="0" applyFont="1" applyFill="1" applyBorder="1" applyAlignment="1">
      <alignment horizontal="center" vertical="center" wrapText="1"/>
    </xf>
    <xf numFmtId="0" fontId="26" fillId="34" borderId="19" xfId="0" applyFont="1" applyFill="1" applyBorder="1" applyAlignment="1">
      <alignment horizontal="center" vertical="center" wrapText="1"/>
    </xf>
    <xf numFmtId="0" fontId="26" fillId="34" borderId="2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1" fillId="0" borderId="0" xfId="42" applyFont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39" fillId="34" borderId="25" xfId="0" applyFont="1" applyFill="1" applyBorder="1" applyAlignment="1">
      <alignment horizontal="center" wrapText="1"/>
    </xf>
    <xf numFmtId="0" fontId="39" fillId="34" borderId="0" xfId="0" applyFont="1" applyFill="1" applyBorder="1" applyAlignment="1">
      <alignment horizontal="center" wrapText="1"/>
    </xf>
    <xf numFmtId="0" fontId="39" fillId="34" borderId="26" xfId="0" applyFont="1" applyFill="1" applyBorder="1" applyAlignment="1">
      <alignment horizontal="center" wrapText="1"/>
    </xf>
    <xf numFmtId="0" fontId="39" fillId="34" borderId="11" xfId="0" applyFont="1" applyFill="1" applyBorder="1" applyAlignment="1">
      <alignment horizontal="center" wrapText="1"/>
    </xf>
    <xf numFmtId="0" fontId="39" fillId="34" borderId="27" xfId="0" applyFont="1" applyFill="1" applyBorder="1" applyAlignment="1">
      <alignment horizontal="center" wrapText="1"/>
    </xf>
    <xf numFmtId="166" fontId="23" fillId="34" borderId="21" xfId="0" applyNumberFormat="1" applyFont="1" applyFill="1" applyBorder="1" applyAlignment="1">
      <alignment horizontal="center" wrapText="1"/>
    </xf>
    <xf numFmtId="166" fontId="23" fillId="34" borderId="22" xfId="0" applyNumberFormat="1" applyFont="1" applyFill="1" applyBorder="1" applyAlignment="1">
      <alignment horizontal="center" wrapText="1"/>
    </xf>
    <xf numFmtId="9" fontId="23" fillId="0" borderId="30" xfId="0" applyNumberFormat="1" applyFont="1" applyBorder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0" fontId="44" fillId="33" borderId="0" xfId="0" applyFont="1" applyFill="1" applyAlignment="1"/>
    <xf numFmtId="0" fontId="0" fillId="0" borderId="0" xfId="0" applyAlignment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Lien hypertexte 2" xfId="44" xr:uid="{00000000-0005-0000-0000-00001F000000}"/>
    <cellStyle name="Neutre" xfId="8" builtinId="28" customBuiltin="1"/>
    <cellStyle name="Normal" xfId="0" builtinId="0"/>
    <cellStyle name="Normal 2" xfId="43" xr:uid="{00000000-0005-0000-0000-000022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218719</xdr:colOff>
      <xdr:row>3</xdr:row>
      <xdr:rowOff>54057</xdr:rowOff>
    </xdr:from>
    <xdr:to>
      <xdr:col>13</xdr:col>
      <xdr:colOff>592668</xdr:colOff>
      <xdr:row>3</xdr:row>
      <xdr:rowOff>705061</xdr:rowOff>
    </xdr:to>
    <xdr:pic>
      <xdr:nvPicPr>
        <xdr:cNvPr id="3" name="Picture 1" descr="logo danzige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032" t="25557" r="16360" b="24516"/>
        <a:stretch>
          <a:fillRect/>
        </a:stretch>
      </xdr:blipFill>
      <xdr:spPr bwMode="auto">
        <a:xfrm>
          <a:off x="7097886" y="1239390"/>
          <a:ext cx="1970974" cy="63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330199</xdr:colOff>
      <xdr:row>0</xdr:row>
      <xdr:rowOff>101600</xdr:rowOff>
    </xdr:from>
    <xdr:to>
      <xdr:col>1</xdr:col>
      <xdr:colOff>1591733</xdr:colOff>
      <xdr:row>4</xdr:row>
      <xdr:rowOff>165632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607B233A-8BCC-4979-807E-EB5BA606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99" y="101600"/>
          <a:ext cx="1684867" cy="19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297884</xdr:colOff>
      <xdr:row>3</xdr:row>
      <xdr:rowOff>52918</xdr:rowOff>
    </xdr:from>
    <xdr:to>
      <xdr:col>13</xdr:col>
      <xdr:colOff>741215</xdr:colOff>
      <xdr:row>3</xdr:row>
      <xdr:rowOff>701464</xdr:rowOff>
    </xdr:to>
    <xdr:pic>
      <xdr:nvPicPr>
        <xdr:cNvPr id="3" name="Picture 1" descr="logo danziger.jpg">
          <a:extLst>
            <a:ext uri="{FF2B5EF4-FFF2-40B4-BE49-F238E27FC236}">
              <a16:creationId xmlns:a16="http://schemas.microsoft.com/office/drawing/2014/main" id="{5D806D0D-D35D-4343-AE59-58B7928A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032" t="25557" r="16360" b="24516"/>
        <a:stretch>
          <a:fillRect/>
        </a:stretch>
      </xdr:blipFill>
      <xdr:spPr bwMode="auto">
        <a:xfrm>
          <a:off x="7293467" y="1259418"/>
          <a:ext cx="2024904" cy="648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143933</xdr:colOff>
      <xdr:row>0</xdr:row>
      <xdr:rowOff>67734</xdr:rowOff>
    </xdr:from>
    <xdr:to>
      <xdr:col>1</xdr:col>
      <xdr:colOff>1487620</xdr:colOff>
      <xdr:row>4</xdr:row>
      <xdr:rowOff>169334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990E5A32-A827-4360-B4EF-118B3AED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67734"/>
          <a:ext cx="1767020" cy="208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4</xdr:row>
      <xdr:rowOff>131445</xdr:rowOff>
    </xdr:from>
    <xdr:to>
      <xdr:col>14</xdr:col>
      <xdr:colOff>0</xdr:colOff>
      <xdr:row>7</xdr:row>
      <xdr:rowOff>135578</xdr:rowOff>
    </xdr:to>
    <xdr:pic>
      <xdr:nvPicPr>
        <xdr:cNvPr id="3" name="Picture 1" descr="logo danziger.jpg">
          <a:extLst>
            <a:ext uri="{FF2B5EF4-FFF2-40B4-BE49-F238E27FC236}">
              <a16:creationId xmlns:a16="http://schemas.microsoft.com/office/drawing/2014/main" id="{10DBB5DE-23C5-45F0-8EB8-66A82E9CB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032" t="25557" r="16360" b="24516"/>
        <a:stretch>
          <a:fillRect/>
        </a:stretch>
      </xdr:blipFill>
      <xdr:spPr bwMode="auto">
        <a:xfrm>
          <a:off x="8267700" y="855345"/>
          <a:ext cx="1962150" cy="60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</xdr:colOff>
      <xdr:row>0</xdr:row>
      <xdr:rowOff>0</xdr:rowOff>
    </xdr:from>
    <xdr:to>
      <xdr:col>1</xdr:col>
      <xdr:colOff>739140</xdr:colOff>
      <xdr:row>7</xdr:row>
      <xdr:rowOff>147127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BD257EC-358C-468D-9D16-E4B423E1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249680" cy="1473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yromsk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anzigeronline.com/terms-and-conditions/" TargetMode="External"/><Relationship Id="rId1" Type="http://schemas.openxmlformats.org/officeDocument/2006/relationships/hyperlink" Target="http://www.danzigerordering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2:N497"/>
  <sheetViews>
    <sheetView tabSelected="1" zoomScale="90" zoomScaleNormal="90" workbookViewId="0">
      <selection activeCell="M6" sqref="M6:N6"/>
    </sheetView>
  </sheetViews>
  <sheetFormatPr baseColWidth="10" defaultRowHeight="14.4"/>
  <cols>
    <col min="1" max="1" width="6.21875" customWidth="1"/>
    <col min="2" max="2" width="25.77734375" customWidth="1"/>
    <col min="3" max="3" width="8.21875" customWidth="1"/>
    <col min="4" max="4" width="23.77734375" customWidth="1"/>
    <col min="5" max="5" width="11.44140625" hidden="1" customWidth="1"/>
    <col min="6" max="6" width="9.44140625" hidden="1" customWidth="1"/>
    <col min="7" max="8" width="10.21875" style="11" hidden="1" customWidth="1"/>
    <col min="9" max="9" width="13" customWidth="1"/>
  </cols>
  <sheetData>
    <row r="2" spans="1:14" ht="39" customHeight="1">
      <c r="C2" s="105" t="s">
        <v>720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39.6" customHeight="1">
      <c r="C3" s="106" t="s">
        <v>620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58.2" customHeight="1">
      <c r="B4" s="33"/>
      <c r="J4" s="35" t="s">
        <v>621</v>
      </c>
    </row>
    <row r="5" spans="1:14" ht="19.5" customHeight="1">
      <c r="D5" s="107" t="s">
        <v>436</v>
      </c>
      <c r="E5" s="108"/>
      <c r="F5" s="108"/>
      <c r="G5" s="108"/>
      <c r="H5" s="108"/>
      <c r="I5" s="108"/>
      <c r="J5" s="108"/>
      <c r="K5" s="108" t="s">
        <v>622</v>
      </c>
      <c r="L5" s="108"/>
      <c r="M5" s="108"/>
      <c r="N5" s="108"/>
    </row>
    <row r="6" spans="1:14" ht="37.5" customHeight="1">
      <c r="A6" s="138" t="s">
        <v>721</v>
      </c>
      <c r="B6" s="138"/>
      <c r="C6" s="113"/>
      <c r="D6" s="114"/>
      <c r="E6" s="114"/>
      <c r="F6" s="114"/>
      <c r="G6" s="115"/>
      <c r="H6" s="15"/>
      <c r="I6" s="135" t="s">
        <v>132</v>
      </c>
      <c r="J6" s="136"/>
      <c r="K6" s="136"/>
      <c r="L6" s="137"/>
      <c r="M6" s="116"/>
      <c r="N6" s="117"/>
    </row>
    <row r="7" spans="1:14" ht="69.75" customHeight="1">
      <c r="A7" s="142" t="s">
        <v>125</v>
      </c>
      <c r="B7" s="143" t="s">
        <v>131</v>
      </c>
      <c r="C7" s="139" t="s">
        <v>130</v>
      </c>
      <c r="D7" s="140" t="s">
        <v>129</v>
      </c>
      <c r="E7" s="141" t="s">
        <v>0</v>
      </c>
      <c r="F7" s="118" t="s">
        <v>124</v>
      </c>
      <c r="G7" s="121" t="s">
        <v>531</v>
      </c>
      <c r="H7" s="121" t="s">
        <v>437</v>
      </c>
      <c r="I7" s="124" t="s">
        <v>619</v>
      </c>
      <c r="J7" s="127" t="s">
        <v>128</v>
      </c>
      <c r="K7" s="130" t="s">
        <v>0</v>
      </c>
      <c r="L7" s="14" t="s">
        <v>133</v>
      </c>
      <c r="M7" s="133" t="s">
        <v>127</v>
      </c>
      <c r="N7" s="134" t="s">
        <v>126</v>
      </c>
    </row>
    <row r="8" spans="1:14" ht="15" customHeight="1">
      <c r="A8" s="142"/>
      <c r="B8" s="143"/>
      <c r="C8" s="139"/>
      <c r="D8" s="140"/>
      <c r="E8" s="141"/>
      <c r="F8" s="119"/>
      <c r="G8" s="122"/>
      <c r="H8" s="122"/>
      <c r="I8" s="125"/>
      <c r="J8" s="128"/>
      <c r="K8" s="131"/>
      <c r="L8" s="1" t="s">
        <v>0</v>
      </c>
      <c r="M8" s="133"/>
      <c r="N8" s="134"/>
    </row>
    <row r="9" spans="1:14" ht="21">
      <c r="A9" s="5"/>
      <c r="B9" s="6"/>
      <c r="C9" s="7"/>
      <c r="D9" s="8"/>
      <c r="E9" s="4"/>
      <c r="F9" s="120"/>
      <c r="G9" s="123"/>
      <c r="H9" s="123"/>
      <c r="I9" s="126"/>
      <c r="J9" s="129"/>
      <c r="K9" s="132"/>
      <c r="L9" s="17">
        <v>0</v>
      </c>
      <c r="M9" s="2"/>
      <c r="N9" s="3"/>
    </row>
    <row r="10" spans="1:14" ht="1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1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14" ht="30.75" customHeight="1">
      <c r="A12" s="37">
        <v>239</v>
      </c>
      <c r="B12" s="38" t="s">
        <v>1</v>
      </c>
      <c r="C12" s="37">
        <v>1</v>
      </c>
      <c r="D12" s="37" t="s">
        <v>135</v>
      </c>
      <c r="E12" s="48">
        <v>8.4099999999999994E-2</v>
      </c>
      <c r="F12" s="10">
        <f>(E12*1.32)*1.3</f>
        <v>0.14431560000000002</v>
      </c>
      <c r="G12" s="26">
        <v>0.03</v>
      </c>
      <c r="H12" s="13">
        <f>G12*1.32</f>
        <v>3.9600000000000003E-2</v>
      </c>
      <c r="I12" s="32">
        <f>F12+H12</f>
        <v>0.18391560000000001</v>
      </c>
      <c r="J12" s="22"/>
      <c r="K12" s="12">
        <f>I12*J12</f>
        <v>0</v>
      </c>
      <c r="L12" s="12">
        <f>K12-(K12*$L$9)</f>
        <v>0</v>
      </c>
      <c r="M12" s="34">
        <v>6800</v>
      </c>
      <c r="N12" s="34" t="s">
        <v>2</v>
      </c>
    </row>
    <row r="13" spans="1:14" ht="30.75" customHeight="1">
      <c r="A13" s="37">
        <v>70</v>
      </c>
      <c r="B13" s="38" t="s">
        <v>3</v>
      </c>
      <c r="C13" s="37">
        <v>17</v>
      </c>
      <c r="D13" s="37" t="s">
        <v>136</v>
      </c>
      <c r="E13" s="48">
        <v>0.15620000000000001</v>
      </c>
      <c r="F13" s="10">
        <f t="shared" ref="F13:F76" si="0">(E13*1.32)*1.3</f>
        <v>0.26803920000000003</v>
      </c>
      <c r="G13" s="26">
        <v>0.03</v>
      </c>
      <c r="H13" s="13">
        <f t="shared" ref="H13:H76" si="1">G13*1.32</f>
        <v>3.9600000000000003E-2</v>
      </c>
      <c r="I13" s="32">
        <f t="shared" ref="I13:I76" si="2">F13+H13</f>
        <v>0.30763920000000006</v>
      </c>
      <c r="J13" s="22"/>
      <c r="K13" s="12">
        <f t="shared" ref="K13:K76" si="3">I13*J13</f>
        <v>0</v>
      </c>
      <c r="L13" s="12">
        <f t="shared" ref="L13:L76" si="4">K13-(K13*$L$9)</f>
        <v>0</v>
      </c>
      <c r="M13" s="34">
        <v>4200</v>
      </c>
      <c r="N13" s="34" t="s">
        <v>4</v>
      </c>
    </row>
    <row r="14" spans="1:14" ht="30.75" customHeight="1">
      <c r="A14" s="37">
        <v>70</v>
      </c>
      <c r="B14" s="38" t="s">
        <v>3</v>
      </c>
      <c r="C14" s="37">
        <v>14</v>
      </c>
      <c r="D14" s="37" t="s">
        <v>137</v>
      </c>
      <c r="E14" s="48">
        <v>0.15620000000000001</v>
      </c>
      <c r="F14" s="10">
        <f t="shared" si="0"/>
        <v>0.26803920000000003</v>
      </c>
      <c r="G14" s="26">
        <v>0.03</v>
      </c>
      <c r="H14" s="13">
        <f t="shared" si="1"/>
        <v>3.9600000000000003E-2</v>
      </c>
      <c r="I14" s="32">
        <f t="shared" si="2"/>
        <v>0.30763920000000006</v>
      </c>
      <c r="J14" s="22"/>
      <c r="K14" s="12">
        <f t="shared" si="3"/>
        <v>0</v>
      </c>
      <c r="L14" s="12">
        <f t="shared" si="4"/>
        <v>0</v>
      </c>
      <c r="M14" s="34">
        <v>4200</v>
      </c>
      <c r="N14" s="34" t="s">
        <v>4</v>
      </c>
    </row>
    <row r="15" spans="1:14" ht="30.75" customHeight="1">
      <c r="A15" s="37">
        <v>41</v>
      </c>
      <c r="B15" s="38" t="s">
        <v>5</v>
      </c>
      <c r="C15" s="37">
        <v>24</v>
      </c>
      <c r="D15" s="37" t="s">
        <v>138</v>
      </c>
      <c r="E15" s="48">
        <v>0.20150000000000001</v>
      </c>
      <c r="F15" s="10">
        <f t="shared" si="0"/>
        <v>0.34577400000000008</v>
      </c>
      <c r="G15" s="26">
        <v>0.03</v>
      </c>
      <c r="H15" s="13">
        <f t="shared" si="1"/>
        <v>3.9600000000000003E-2</v>
      </c>
      <c r="I15" s="32">
        <f t="shared" si="2"/>
        <v>0.38537400000000011</v>
      </c>
      <c r="J15" s="22"/>
      <c r="K15" s="12">
        <f t="shared" si="3"/>
        <v>0</v>
      </c>
      <c r="L15" s="12">
        <f t="shared" si="4"/>
        <v>0</v>
      </c>
      <c r="M15" s="34">
        <v>4200</v>
      </c>
      <c r="N15" s="34" t="s">
        <v>4</v>
      </c>
    </row>
    <row r="16" spans="1:14" ht="30.75" customHeight="1">
      <c r="A16" s="37">
        <v>41</v>
      </c>
      <c r="B16" s="38" t="s">
        <v>5</v>
      </c>
      <c r="C16" s="37">
        <v>86</v>
      </c>
      <c r="D16" s="37" t="s">
        <v>722</v>
      </c>
      <c r="E16" s="48">
        <v>0.20150000000000001</v>
      </c>
      <c r="F16" s="10">
        <f t="shared" si="0"/>
        <v>0.34577400000000008</v>
      </c>
      <c r="G16" s="26">
        <v>0.03</v>
      </c>
      <c r="H16" s="13">
        <f t="shared" si="1"/>
        <v>3.9600000000000003E-2</v>
      </c>
      <c r="I16" s="32">
        <f t="shared" si="2"/>
        <v>0.38537400000000011</v>
      </c>
      <c r="J16" s="22"/>
      <c r="K16" s="12">
        <f t="shared" si="3"/>
        <v>0</v>
      </c>
      <c r="L16" s="12">
        <f t="shared" si="4"/>
        <v>0</v>
      </c>
      <c r="M16" s="34">
        <v>7500</v>
      </c>
      <c r="N16" s="34" t="s">
        <v>4</v>
      </c>
    </row>
    <row r="17" spans="1:14" ht="30.75" customHeight="1">
      <c r="A17" s="37">
        <v>41</v>
      </c>
      <c r="B17" s="38" t="s">
        <v>5</v>
      </c>
      <c r="C17" s="37">
        <v>15</v>
      </c>
      <c r="D17" s="37" t="s">
        <v>723</v>
      </c>
      <c r="E17" s="48">
        <v>0.20150000000000001</v>
      </c>
      <c r="F17" s="10">
        <f t="shared" si="0"/>
        <v>0.34577400000000008</v>
      </c>
      <c r="G17" s="26">
        <v>0.03</v>
      </c>
      <c r="H17" s="13">
        <f t="shared" si="1"/>
        <v>3.9600000000000003E-2</v>
      </c>
      <c r="I17" s="32">
        <f t="shared" si="2"/>
        <v>0.38537400000000011</v>
      </c>
      <c r="J17" s="22"/>
      <c r="K17" s="12">
        <f t="shared" si="3"/>
        <v>0</v>
      </c>
      <c r="L17" s="12">
        <f t="shared" si="4"/>
        <v>0</v>
      </c>
      <c r="M17" s="34">
        <v>7500</v>
      </c>
      <c r="N17" s="34" t="s">
        <v>4</v>
      </c>
    </row>
    <row r="18" spans="1:14" ht="30.75" customHeight="1">
      <c r="A18" s="37">
        <v>41</v>
      </c>
      <c r="B18" s="38" t="s">
        <v>5</v>
      </c>
      <c r="C18" s="37">
        <v>9</v>
      </c>
      <c r="D18" s="37" t="s">
        <v>139</v>
      </c>
      <c r="E18" s="48">
        <v>0.20150000000000001</v>
      </c>
      <c r="F18" s="10">
        <f t="shared" si="0"/>
        <v>0.34577400000000008</v>
      </c>
      <c r="G18" s="26">
        <v>0.03</v>
      </c>
      <c r="H18" s="13">
        <f t="shared" si="1"/>
        <v>3.9600000000000003E-2</v>
      </c>
      <c r="I18" s="32">
        <f t="shared" si="2"/>
        <v>0.38537400000000011</v>
      </c>
      <c r="J18" s="22"/>
      <c r="K18" s="12">
        <f t="shared" si="3"/>
        <v>0</v>
      </c>
      <c r="L18" s="12">
        <f t="shared" si="4"/>
        <v>0</v>
      </c>
      <c r="M18" s="34">
        <v>7500</v>
      </c>
      <c r="N18" s="34" t="s">
        <v>4</v>
      </c>
    </row>
    <row r="19" spans="1:14" ht="30.75" customHeight="1">
      <c r="A19" s="37">
        <v>41</v>
      </c>
      <c r="B19" s="38" t="s">
        <v>5</v>
      </c>
      <c r="C19" s="37">
        <v>83</v>
      </c>
      <c r="D19" s="37" t="s">
        <v>724</v>
      </c>
      <c r="E19" s="48">
        <v>0.20150000000000001</v>
      </c>
      <c r="F19" s="10">
        <f t="shared" si="0"/>
        <v>0.34577400000000008</v>
      </c>
      <c r="G19" s="26">
        <v>0.03</v>
      </c>
      <c r="H19" s="13">
        <f t="shared" si="1"/>
        <v>3.9600000000000003E-2</v>
      </c>
      <c r="I19" s="32">
        <f t="shared" si="2"/>
        <v>0.38537400000000011</v>
      </c>
      <c r="J19" s="22"/>
      <c r="K19" s="12">
        <f t="shared" si="3"/>
        <v>0</v>
      </c>
      <c r="L19" s="12">
        <f t="shared" si="4"/>
        <v>0</v>
      </c>
      <c r="M19" s="34">
        <v>7500</v>
      </c>
      <c r="N19" s="34" t="s">
        <v>4</v>
      </c>
    </row>
    <row r="20" spans="1:14" ht="30.75" customHeight="1">
      <c r="A20" s="37">
        <v>41</v>
      </c>
      <c r="B20" s="38" t="s">
        <v>5</v>
      </c>
      <c r="C20" s="37">
        <v>13</v>
      </c>
      <c r="D20" s="37" t="s">
        <v>140</v>
      </c>
      <c r="E20" s="48">
        <v>0.20150000000000001</v>
      </c>
      <c r="F20" s="10">
        <f t="shared" si="0"/>
        <v>0.34577400000000008</v>
      </c>
      <c r="G20" s="26">
        <v>0.03</v>
      </c>
      <c r="H20" s="13">
        <f t="shared" si="1"/>
        <v>3.9600000000000003E-2</v>
      </c>
      <c r="I20" s="32">
        <f t="shared" si="2"/>
        <v>0.38537400000000011</v>
      </c>
      <c r="J20" s="22"/>
      <c r="K20" s="12">
        <f t="shared" si="3"/>
        <v>0</v>
      </c>
      <c r="L20" s="12">
        <f t="shared" si="4"/>
        <v>0</v>
      </c>
      <c r="M20" s="34">
        <v>7500</v>
      </c>
      <c r="N20" s="34" t="s">
        <v>4</v>
      </c>
    </row>
    <row r="21" spans="1:14" ht="30.75" customHeight="1">
      <c r="A21" s="37">
        <v>41</v>
      </c>
      <c r="B21" s="38" t="s">
        <v>5</v>
      </c>
      <c r="C21" s="37">
        <v>78</v>
      </c>
      <c r="D21" s="37" t="s">
        <v>725</v>
      </c>
      <c r="E21" s="48">
        <v>0.20150000000000001</v>
      </c>
      <c r="F21" s="10">
        <f t="shared" si="0"/>
        <v>0.34577400000000008</v>
      </c>
      <c r="G21" s="26">
        <v>0.03</v>
      </c>
      <c r="H21" s="13">
        <f t="shared" si="1"/>
        <v>3.9600000000000003E-2</v>
      </c>
      <c r="I21" s="32">
        <f t="shared" si="2"/>
        <v>0.38537400000000011</v>
      </c>
      <c r="J21" s="22"/>
      <c r="K21" s="12">
        <f t="shared" si="3"/>
        <v>0</v>
      </c>
      <c r="L21" s="12">
        <f t="shared" si="4"/>
        <v>0</v>
      </c>
      <c r="M21" s="34">
        <v>7500</v>
      </c>
      <c r="N21" s="34" t="s">
        <v>4</v>
      </c>
    </row>
    <row r="22" spans="1:14" ht="30.75" customHeight="1">
      <c r="A22" s="37">
        <v>41</v>
      </c>
      <c r="B22" s="38" t="s">
        <v>5</v>
      </c>
      <c r="C22" s="37">
        <v>11</v>
      </c>
      <c r="D22" s="37" t="s">
        <v>141</v>
      </c>
      <c r="E22" s="48">
        <v>0.20150000000000001</v>
      </c>
      <c r="F22" s="10">
        <f t="shared" si="0"/>
        <v>0.34577400000000008</v>
      </c>
      <c r="G22" s="26">
        <v>0.03</v>
      </c>
      <c r="H22" s="13">
        <f t="shared" si="1"/>
        <v>3.9600000000000003E-2</v>
      </c>
      <c r="I22" s="32">
        <f t="shared" si="2"/>
        <v>0.38537400000000011</v>
      </c>
      <c r="J22" s="22"/>
      <c r="K22" s="12">
        <f t="shared" si="3"/>
        <v>0</v>
      </c>
      <c r="L22" s="12">
        <f t="shared" si="4"/>
        <v>0</v>
      </c>
      <c r="M22" s="34">
        <v>7500</v>
      </c>
      <c r="N22" s="34" t="s">
        <v>4</v>
      </c>
    </row>
    <row r="23" spans="1:14" ht="30.75" customHeight="1">
      <c r="A23" s="37">
        <v>41</v>
      </c>
      <c r="B23" s="38" t="s">
        <v>5</v>
      </c>
      <c r="C23" s="37">
        <v>12</v>
      </c>
      <c r="D23" s="37" t="s">
        <v>142</v>
      </c>
      <c r="E23" s="48">
        <v>0.20150000000000001</v>
      </c>
      <c r="F23" s="10">
        <f t="shared" si="0"/>
        <v>0.34577400000000008</v>
      </c>
      <c r="G23" s="26">
        <v>0.03</v>
      </c>
      <c r="H23" s="13">
        <f t="shared" si="1"/>
        <v>3.9600000000000003E-2</v>
      </c>
      <c r="I23" s="32">
        <f t="shared" si="2"/>
        <v>0.38537400000000011</v>
      </c>
      <c r="J23" s="22"/>
      <c r="K23" s="12">
        <f t="shared" si="3"/>
        <v>0</v>
      </c>
      <c r="L23" s="12">
        <f t="shared" si="4"/>
        <v>0</v>
      </c>
      <c r="M23" s="34">
        <v>7500</v>
      </c>
      <c r="N23" s="34" t="s">
        <v>4</v>
      </c>
    </row>
    <row r="24" spans="1:14" ht="30.75" customHeight="1">
      <c r="A24" s="37">
        <v>41</v>
      </c>
      <c r="B24" s="38" t="s">
        <v>5</v>
      </c>
      <c r="C24" s="37">
        <v>722</v>
      </c>
      <c r="D24" s="37" t="s">
        <v>438</v>
      </c>
      <c r="E24" s="48">
        <v>0.20150000000000001</v>
      </c>
      <c r="F24" s="10">
        <f t="shared" si="0"/>
        <v>0.34577400000000008</v>
      </c>
      <c r="G24" s="26">
        <v>0.03</v>
      </c>
      <c r="H24" s="13">
        <f t="shared" si="1"/>
        <v>3.9600000000000003E-2</v>
      </c>
      <c r="I24" s="32">
        <f t="shared" si="2"/>
        <v>0.38537400000000011</v>
      </c>
      <c r="J24" s="22"/>
      <c r="K24" s="12">
        <f t="shared" si="3"/>
        <v>0</v>
      </c>
      <c r="L24" s="12">
        <f t="shared" si="4"/>
        <v>0</v>
      </c>
      <c r="M24" s="34">
        <v>7500</v>
      </c>
      <c r="N24" s="34" t="s">
        <v>4</v>
      </c>
    </row>
    <row r="25" spans="1:14" ht="30.75" customHeight="1">
      <c r="A25" s="37">
        <v>41</v>
      </c>
      <c r="B25" s="38" t="s">
        <v>5</v>
      </c>
      <c r="C25" s="37">
        <v>22</v>
      </c>
      <c r="D25" s="37" t="s">
        <v>143</v>
      </c>
      <c r="E25" s="48">
        <v>0.20150000000000001</v>
      </c>
      <c r="F25" s="10">
        <f t="shared" si="0"/>
        <v>0.34577400000000008</v>
      </c>
      <c r="G25" s="26">
        <v>0.03</v>
      </c>
      <c r="H25" s="13">
        <f t="shared" si="1"/>
        <v>3.9600000000000003E-2</v>
      </c>
      <c r="I25" s="32">
        <f t="shared" si="2"/>
        <v>0.38537400000000011</v>
      </c>
      <c r="J25" s="22"/>
      <c r="K25" s="12">
        <f t="shared" si="3"/>
        <v>0</v>
      </c>
      <c r="L25" s="12">
        <f t="shared" si="4"/>
        <v>0</v>
      </c>
      <c r="M25" s="34">
        <v>7500</v>
      </c>
      <c r="N25" s="34" t="s">
        <v>4</v>
      </c>
    </row>
    <row r="26" spans="1:14" ht="30.75" customHeight="1">
      <c r="A26" s="37">
        <v>41</v>
      </c>
      <c r="B26" s="38" t="s">
        <v>5</v>
      </c>
      <c r="C26" s="37">
        <v>77</v>
      </c>
      <c r="D26" s="37" t="s">
        <v>726</v>
      </c>
      <c r="E26" s="48">
        <v>0.20150000000000001</v>
      </c>
      <c r="F26" s="10">
        <f t="shared" si="0"/>
        <v>0.34577400000000008</v>
      </c>
      <c r="G26" s="26">
        <v>0.03</v>
      </c>
      <c r="H26" s="13">
        <f t="shared" si="1"/>
        <v>3.9600000000000003E-2</v>
      </c>
      <c r="I26" s="32">
        <f t="shared" si="2"/>
        <v>0.38537400000000011</v>
      </c>
      <c r="J26" s="22"/>
      <c r="K26" s="12">
        <f t="shared" si="3"/>
        <v>0</v>
      </c>
      <c r="L26" s="12">
        <f t="shared" si="4"/>
        <v>0</v>
      </c>
      <c r="M26" s="34">
        <v>7500</v>
      </c>
      <c r="N26" s="34" t="s">
        <v>4</v>
      </c>
    </row>
    <row r="27" spans="1:14" ht="30.75" customHeight="1">
      <c r="A27" s="37">
        <v>41</v>
      </c>
      <c r="B27" s="38" t="s">
        <v>5</v>
      </c>
      <c r="C27" s="37">
        <v>23</v>
      </c>
      <c r="D27" s="37" t="s">
        <v>144</v>
      </c>
      <c r="E27" s="48">
        <v>0.20150000000000001</v>
      </c>
      <c r="F27" s="10">
        <f t="shared" si="0"/>
        <v>0.34577400000000008</v>
      </c>
      <c r="G27" s="26">
        <v>0.03</v>
      </c>
      <c r="H27" s="13">
        <f t="shared" si="1"/>
        <v>3.9600000000000003E-2</v>
      </c>
      <c r="I27" s="32">
        <f t="shared" si="2"/>
        <v>0.38537400000000011</v>
      </c>
      <c r="J27" s="22"/>
      <c r="K27" s="12">
        <f t="shared" si="3"/>
        <v>0</v>
      </c>
      <c r="L27" s="12">
        <f t="shared" si="4"/>
        <v>0</v>
      </c>
      <c r="M27" s="34">
        <v>2500</v>
      </c>
      <c r="N27" s="34" t="s">
        <v>4</v>
      </c>
    </row>
    <row r="28" spans="1:14" ht="30.75" customHeight="1">
      <c r="A28" s="37">
        <v>41</v>
      </c>
      <c r="B28" s="38" t="s">
        <v>5</v>
      </c>
      <c r="C28" s="37">
        <v>14</v>
      </c>
      <c r="D28" s="37" t="s">
        <v>145</v>
      </c>
      <c r="E28" s="48">
        <v>0.20150000000000001</v>
      </c>
      <c r="F28" s="10">
        <f t="shared" si="0"/>
        <v>0.34577400000000008</v>
      </c>
      <c r="G28" s="26">
        <v>0.03</v>
      </c>
      <c r="H28" s="13">
        <f t="shared" si="1"/>
        <v>3.9600000000000003E-2</v>
      </c>
      <c r="I28" s="32">
        <f t="shared" si="2"/>
        <v>0.38537400000000011</v>
      </c>
      <c r="J28" s="22"/>
      <c r="K28" s="12">
        <f t="shared" si="3"/>
        <v>0</v>
      </c>
      <c r="L28" s="12">
        <f t="shared" si="4"/>
        <v>0</v>
      </c>
      <c r="M28" s="34">
        <v>2500</v>
      </c>
      <c r="N28" s="34" t="s">
        <v>4</v>
      </c>
    </row>
    <row r="29" spans="1:14" ht="30.75" customHeight="1">
      <c r="A29" s="37">
        <v>14</v>
      </c>
      <c r="B29" s="38" t="s">
        <v>6</v>
      </c>
      <c r="C29" s="37">
        <v>51</v>
      </c>
      <c r="D29" s="37" t="s">
        <v>146</v>
      </c>
      <c r="E29" s="48">
        <v>0.18509999999999999</v>
      </c>
      <c r="F29" s="10">
        <f t="shared" si="0"/>
        <v>0.31763160000000001</v>
      </c>
      <c r="G29" s="26">
        <v>0.03</v>
      </c>
      <c r="H29" s="13">
        <f t="shared" si="1"/>
        <v>3.9600000000000003E-2</v>
      </c>
      <c r="I29" s="32">
        <f t="shared" si="2"/>
        <v>0.35723160000000004</v>
      </c>
      <c r="J29" s="22"/>
      <c r="K29" s="12">
        <f t="shared" si="3"/>
        <v>0</v>
      </c>
      <c r="L29" s="12">
        <f t="shared" si="4"/>
        <v>0</v>
      </c>
      <c r="M29" s="34">
        <v>2500</v>
      </c>
      <c r="N29" s="34" t="s">
        <v>4</v>
      </c>
    </row>
    <row r="30" spans="1:14" ht="30.75" customHeight="1">
      <c r="A30" s="37">
        <v>14</v>
      </c>
      <c r="B30" s="38" t="s">
        <v>6</v>
      </c>
      <c r="C30" s="37">
        <v>33</v>
      </c>
      <c r="D30" s="37" t="s">
        <v>147</v>
      </c>
      <c r="E30" s="48">
        <v>0.18509999999999999</v>
      </c>
      <c r="F30" s="10">
        <f t="shared" si="0"/>
        <v>0.31763160000000001</v>
      </c>
      <c r="G30" s="26">
        <v>0.03</v>
      </c>
      <c r="H30" s="13">
        <f t="shared" si="1"/>
        <v>3.9600000000000003E-2</v>
      </c>
      <c r="I30" s="32">
        <f t="shared" si="2"/>
        <v>0.35723160000000004</v>
      </c>
      <c r="J30" s="22"/>
      <c r="K30" s="12">
        <f t="shared" si="3"/>
        <v>0</v>
      </c>
      <c r="L30" s="12">
        <f t="shared" si="4"/>
        <v>0</v>
      </c>
      <c r="M30" s="34">
        <v>2500</v>
      </c>
      <c r="N30" s="34" t="s">
        <v>4</v>
      </c>
    </row>
    <row r="31" spans="1:14" ht="30.75" customHeight="1">
      <c r="A31" s="37">
        <v>14</v>
      </c>
      <c r="B31" s="38" t="s">
        <v>6</v>
      </c>
      <c r="C31" s="37">
        <v>60</v>
      </c>
      <c r="D31" s="37" t="s">
        <v>148</v>
      </c>
      <c r="E31" s="48">
        <v>0.18509999999999999</v>
      </c>
      <c r="F31" s="10">
        <f t="shared" si="0"/>
        <v>0.31763160000000001</v>
      </c>
      <c r="G31" s="26">
        <v>0.03</v>
      </c>
      <c r="H31" s="13">
        <f t="shared" si="1"/>
        <v>3.9600000000000003E-2</v>
      </c>
      <c r="I31" s="32">
        <f t="shared" si="2"/>
        <v>0.35723160000000004</v>
      </c>
      <c r="J31" s="22"/>
      <c r="K31" s="12">
        <f t="shared" si="3"/>
        <v>0</v>
      </c>
      <c r="L31" s="12">
        <f t="shared" si="4"/>
        <v>0</v>
      </c>
      <c r="M31" s="34">
        <v>2500</v>
      </c>
      <c r="N31" s="34" t="s">
        <v>4</v>
      </c>
    </row>
    <row r="32" spans="1:14" ht="30.75" customHeight="1">
      <c r="A32" s="37">
        <v>14</v>
      </c>
      <c r="B32" s="38" t="s">
        <v>6</v>
      </c>
      <c r="C32" s="37">
        <v>42</v>
      </c>
      <c r="D32" s="37" t="s">
        <v>149</v>
      </c>
      <c r="E32" s="48">
        <v>0.18509999999999999</v>
      </c>
      <c r="F32" s="10">
        <f t="shared" si="0"/>
        <v>0.31763160000000001</v>
      </c>
      <c r="G32" s="26">
        <v>0.03</v>
      </c>
      <c r="H32" s="13">
        <f t="shared" si="1"/>
        <v>3.9600000000000003E-2</v>
      </c>
      <c r="I32" s="32">
        <f t="shared" si="2"/>
        <v>0.35723160000000004</v>
      </c>
      <c r="J32" s="22"/>
      <c r="K32" s="12">
        <f t="shared" si="3"/>
        <v>0</v>
      </c>
      <c r="L32" s="12">
        <f t="shared" si="4"/>
        <v>0</v>
      </c>
      <c r="M32" s="34">
        <v>2500</v>
      </c>
      <c r="N32" s="34" t="s">
        <v>4</v>
      </c>
    </row>
    <row r="33" spans="1:14" ht="30.75" customHeight="1">
      <c r="A33" s="37">
        <v>14</v>
      </c>
      <c r="B33" s="38" t="s">
        <v>6</v>
      </c>
      <c r="C33" s="37">
        <v>40</v>
      </c>
      <c r="D33" s="37" t="s">
        <v>532</v>
      </c>
      <c r="E33" s="48">
        <v>0.18509999999999999</v>
      </c>
      <c r="F33" s="10">
        <f t="shared" si="0"/>
        <v>0.31763160000000001</v>
      </c>
      <c r="G33" s="26">
        <v>0.03</v>
      </c>
      <c r="H33" s="13">
        <f t="shared" si="1"/>
        <v>3.9600000000000003E-2</v>
      </c>
      <c r="I33" s="32">
        <f t="shared" si="2"/>
        <v>0.35723160000000004</v>
      </c>
      <c r="J33" s="22"/>
      <c r="K33" s="12">
        <f t="shared" si="3"/>
        <v>0</v>
      </c>
      <c r="L33" s="12">
        <f t="shared" si="4"/>
        <v>0</v>
      </c>
      <c r="M33" s="34">
        <v>2500</v>
      </c>
      <c r="N33" s="34" t="s">
        <v>4</v>
      </c>
    </row>
    <row r="34" spans="1:14" ht="30.75" customHeight="1">
      <c r="A34" s="37">
        <v>14</v>
      </c>
      <c r="B34" s="38" t="s">
        <v>6</v>
      </c>
      <c r="C34" s="37">
        <v>58</v>
      </c>
      <c r="D34" s="37" t="s">
        <v>533</v>
      </c>
      <c r="E34" s="48">
        <v>0.18509999999999999</v>
      </c>
      <c r="F34" s="10">
        <f t="shared" si="0"/>
        <v>0.31763160000000001</v>
      </c>
      <c r="G34" s="26">
        <v>0.03</v>
      </c>
      <c r="H34" s="13">
        <f t="shared" si="1"/>
        <v>3.9600000000000003E-2</v>
      </c>
      <c r="I34" s="32">
        <f t="shared" si="2"/>
        <v>0.35723160000000004</v>
      </c>
      <c r="J34" s="22"/>
      <c r="K34" s="12">
        <f t="shared" si="3"/>
        <v>0</v>
      </c>
      <c r="L34" s="12">
        <f t="shared" si="4"/>
        <v>0</v>
      </c>
      <c r="M34" s="34">
        <v>2500</v>
      </c>
      <c r="N34" s="34" t="s">
        <v>4</v>
      </c>
    </row>
    <row r="35" spans="1:14" ht="30.75" customHeight="1">
      <c r="A35" s="37">
        <v>14</v>
      </c>
      <c r="B35" s="38" t="s">
        <v>6</v>
      </c>
      <c r="C35" s="37">
        <v>1075</v>
      </c>
      <c r="D35" s="37" t="s">
        <v>534</v>
      </c>
      <c r="E35" s="48">
        <v>0.18509999999999999</v>
      </c>
      <c r="F35" s="10">
        <f t="shared" si="0"/>
        <v>0.31763160000000001</v>
      </c>
      <c r="G35" s="26">
        <v>0.03</v>
      </c>
      <c r="H35" s="13">
        <f t="shared" si="1"/>
        <v>3.9600000000000003E-2</v>
      </c>
      <c r="I35" s="32">
        <f t="shared" si="2"/>
        <v>0.35723160000000004</v>
      </c>
      <c r="J35" s="22"/>
      <c r="K35" s="12">
        <f t="shared" si="3"/>
        <v>0</v>
      </c>
      <c r="L35" s="12">
        <f t="shared" si="4"/>
        <v>0</v>
      </c>
      <c r="M35" s="34">
        <v>2500</v>
      </c>
      <c r="N35" s="34" t="s">
        <v>4</v>
      </c>
    </row>
    <row r="36" spans="1:14" ht="30.75" customHeight="1">
      <c r="A36" s="37">
        <v>14</v>
      </c>
      <c r="B36" s="38" t="s">
        <v>6</v>
      </c>
      <c r="C36" s="37">
        <v>67</v>
      </c>
      <c r="D36" s="37" t="s">
        <v>535</v>
      </c>
      <c r="E36" s="48">
        <v>0.18509999999999999</v>
      </c>
      <c r="F36" s="10">
        <f t="shared" si="0"/>
        <v>0.31763160000000001</v>
      </c>
      <c r="G36" s="26">
        <v>0.03</v>
      </c>
      <c r="H36" s="13">
        <f t="shared" si="1"/>
        <v>3.9600000000000003E-2</v>
      </c>
      <c r="I36" s="32">
        <f t="shared" si="2"/>
        <v>0.35723160000000004</v>
      </c>
      <c r="J36" s="22"/>
      <c r="K36" s="12">
        <f t="shared" si="3"/>
        <v>0</v>
      </c>
      <c r="L36" s="12">
        <f t="shared" si="4"/>
        <v>0</v>
      </c>
      <c r="M36" s="34">
        <v>2500</v>
      </c>
      <c r="N36" s="34" t="s">
        <v>4</v>
      </c>
    </row>
    <row r="37" spans="1:14" ht="30.75" customHeight="1">
      <c r="A37" s="37">
        <v>14</v>
      </c>
      <c r="B37" s="38" t="s">
        <v>6</v>
      </c>
      <c r="C37" s="37">
        <v>69</v>
      </c>
      <c r="D37" s="37" t="s">
        <v>536</v>
      </c>
      <c r="E37" s="48">
        <v>0.18509999999999999</v>
      </c>
      <c r="F37" s="10">
        <f t="shared" si="0"/>
        <v>0.31763160000000001</v>
      </c>
      <c r="G37" s="26">
        <v>0.03</v>
      </c>
      <c r="H37" s="13">
        <f t="shared" si="1"/>
        <v>3.9600000000000003E-2</v>
      </c>
      <c r="I37" s="32">
        <f t="shared" si="2"/>
        <v>0.35723160000000004</v>
      </c>
      <c r="J37" s="22"/>
      <c r="K37" s="12">
        <f t="shared" si="3"/>
        <v>0</v>
      </c>
      <c r="L37" s="12">
        <f t="shared" si="4"/>
        <v>0</v>
      </c>
      <c r="M37" s="34">
        <v>2500</v>
      </c>
      <c r="N37" s="34" t="s">
        <v>4</v>
      </c>
    </row>
    <row r="38" spans="1:14" ht="30.75" customHeight="1">
      <c r="A38" s="37">
        <v>14</v>
      </c>
      <c r="B38" s="38" t="s">
        <v>6</v>
      </c>
      <c r="C38" s="37">
        <v>1076</v>
      </c>
      <c r="D38" s="37" t="s">
        <v>537</v>
      </c>
      <c r="E38" s="48">
        <v>0.18509999999999999</v>
      </c>
      <c r="F38" s="10">
        <f t="shared" si="0"/>
        <v>0.31763160000000001</v>
      </c>
      <c r="G38" s="26">
        <v>0.03</v>
      </c>
      <c r="H38" s="13">
        <f t="shared" si="1"/>
        <v>3.9600000000000003E-2</v>
      </c>
      <c r="I38" s="32">
        <f t="shared" si="2"/>
        <v>0.35723160000000004</v>
      </c>
      <c r="J38" s="22"/>
      <c r="K38" s="12">
        <f t="shared" si="3"/>
        <v>0</v>
      </c>
      <c r="L38" s="12">
        <f t="shared" si="4"/>
        <v>0</v>
      </c>
      <c r="M38" s="34">
        <v>2500</v>
      </c>
      <c r="N38" s="34" t="s">
        <v>4</v>
      </c>
    </row>
    <row r="39" spans="1:14" ht="30.75" customHeight="1">
      <c r="A39" s="37">
        <v>14</v>
      </c>
      <c r="B39" s="38" t="s">
        <v>6</v>
      </c>
      <c r="C39" s="37">
        <v>23</v>
      </c>
      <c r="D39" s="37" t="s">
        <v>150</v>
      </c>
      <c r="E39" s="48">
        <v>0.18509999999999999</v>
      </c>
      <c r="F39" s="10">
        <f t="shared" si="0"/>
        <v>0.31763160000000001</v>
      </c>
      <c r="G39" s="26">
        <v>0.03</v>
      </c>
      <c r="H39" s="13">
        <f t="shared" si="1"/>
        <v>3.9600000000000003E-2</v>
      </c>
      <c r="I39" s="32">
        <f t="shared" si="2"/>
        <v>0.35723160000000004</v>
      </c>
      <c r="J39" s="22"/>
      <c r="K39" s="12">
        <f t="shared" si="3"/>
        <v>0</v>
      </c>
      <c r="L39" s="12">
        <f t="shared" si="4"/>
        <v>0</v>
      </c>
      <c r="M39" s="34">
        <v>2500</v>
      </c>
      <c r="N39" s="34" t="s">
        <v>4</v>
      </c>
    </row>
    <row r="40" spans="1:14" ht="30.75" customHeight="1">
      <c r="A40" s="37">
        <v>14</v>
      </c>
      <c r="B40" s="38" t="s">
        <v>6</v>
      </c>
      <c r="C40" s="37">
        <v>1060</v>
      </c>
      <c r="D40" s="37" t="s">
        <v>151</v>
      </c>
      <c r="E40" s="48">
        <v>0.18509999999999999</v>
      </c>
      <c r="F40" s="10">
        <f t="shared" si="0"/>
        <v>0.31763160000000001</v>
      </c>
      <c r="G40" s="26">
        <v>0.03</v>
      </c>
      <c r="H40" s="13">
        <f t="shared" si="1"/>
        <v>3.9600000000000003E-2</v>
      </c>
      <c r="I40" s="32">
        <f t="shared" si="2"/>
        <v>0.35723160000000004</v>
      </c>
      <c r="J40" s="22"/>
      <c r="K40" s="12">
        <f t="shared" si="3"/>
        <v>0</v>
      </c>
      <c r="L40" s="12">
        <f t="shared" si="4"/>
        <v>0</v>
      </c>
      <c r="M40" s="34">
        <v>2500</v>
      </c>
      <c r="N40" s="34" t="s">
        <v>4</v>
      </c>
    </row>
    <row r="41" spans="1:14" ht="30.75" customHeight="1">
      <c r="A41" s="37">
        <v>314</v>
      </c>
      <c r="B41" s="38" t="s">
        <v>152</v>
      </c>
      <c r="C41" s="37">
        <v>1</v>
      </c>
      <c r="D41" s="37" t="s">
        <v>153</v>
      </c>
      <c r="E41" s="48">
        <v>0.23350000000000001</v>
      </c>
      <c r="F41" s="10">
        <f t="shared" si="0"/>
        <v>0.4006860000000001</v>
      </c>
      <c r="G41" s="26">
        <v>0.03</v>
      </c>
      <c r="H41" s="13">
        <f t="shared" si="1"/>
        <v>3.9600000000000003E-2</v>
      </c>
      <c r="I41" s="32">
        <f t="shared" si="2"/>
        <v>0.44028600000000012</v>
      </c>
      <c r="J41" s="22"/>
      <c r="K41" s="12">
        <f t="shared" si="3"/>
        <v>0</v>
      </c>
      <c r="L41" s="12">
        <f t="shared" si="4"/>
        <v>0</v>
      </c>
      <c r="M41" s="34">
        <v>5500</v>
      </c>
      <c r="N41" s="34" t="s">
        <v>154</v>
      </c>
    </row>
    <row r="42" spans="1:14" ht="30.75" customHeight="1">
      <c r="A42" s="37">
        <v>23</v>
      </c>
      <c r="B42" s="38" t="s">
        <v>624</v>
      </c>
      <c r="C42" s="37">
        <v>51</v>
      </c>
      <c r="D42" s="37" t="s">
        <v>155</v>
      </c>
      <c r="E42" s="48">
        <v>0.1226</v>
      </c>
      <c r="F42" s="10">
        <f t="shared" si="0"/>
        <v>0.2103816</v>
      </c>
      <c r="G42" s="26">
        <v>0.03</v>
      </c>
      <c r="H42" s="13">
        <f t="shared" si="1"/>
        <v>3.9600000000000003E-2</v>
      </c>
      <c r="I42" s="32">
        <f t="shared" si="2"/>
        <v>0.2499816</v>
      </c>
      <c r="J42" s="22"/>
      <c r="K42" s="12">
        <f t="shared" si="3"/>
        <v>0</v>
      </c>
      <c r="L42" s="12">
        <f t="shared" si="4"/>
        <v>0</v>
      </c>
      <c r="M42" s="34">
        <v>8500</v>
      </c>
      <c r="N42" s="34" t="s">
        <v>4</v>
      </c>
    </row>
    <row r="43" spans="1:14" ht="30.75" customHeight="1">
      <c r="A43" s="37">
        <v>23</v>
      </c>
      <c r="B43" s="38" t="s">
        <v>624</v>
      </c>
      <c r="C43" s="37">
        <v>48</v>
      </c>
      <c r="D43" s="37" t="s">
        <v>156</v>
      </c>
      <c r="E43" s="48">
        <v>0.1226</v>
      </c>
      <c r="F43" s="10">
        <f t="shared" si="0"/>
        <v>0.2103816</v>
      </c>
      <c r="G43" s="26">
        <v>0.03</v>
      </c>
      <c r="H43" s="13">
        <f t="shared" si="1"/>
        <v>3.9600000000000003E-2</v>
      </c>
      <c r="I43" s="32">
        <f t="shared" si="2"/>
        <v>0.2499816</v>
      </c>
      <c r="J43" s="22"/>
      <c r="K43" s="12">
        <f t="shared" si="3"/>
        <v>0</v>
      </c>
      <c r="L43" s="12">
        <f t="shared" si="4"/>
        <v>0</v>
      </c>
      <c r="M43" s="34">
        <v>8500</v>
      </c>
      <c r="N43" s="34" t="s">
        <v>4</v>
      </c>
    </row>
    <row r="44" spans="1:14" ht="30.75" customHeight="1">
      <c r="A44" s="37">
        <v>23</v>
      </c>
      <c r="B44" s="38" t="s">
        <v>624</v>
      </c>
      <c r="C44" s="37">
        <v>35</v>
      </c>
      <c r="D44" s="37" t="s">
        <v>439</v>
      </c>
      <c r="E44" s="48">
        <v>0.1226</v>
      </c>
      <c r="F44" s="10">
        <f t="shared" si="0"/>
        <v>0.2103816</v>
      </c>
      <c r="G44" s="26">
        <v>0.03</v>
      </c>
      <c r="H44" s="13">
        <f t="shared" si="1"/>
        <v>3.9600000000000003E-2</v>
      </c>
      <c r="I44" s="32">
        <f t="shared" si="2"/>
        <v>0.2499816</v>
      </c>
      <c r="J44" s="22"/>
      <c r="K44" s="12">
        <f t="shared" si="3"/>
        <v>0</v>
      </c>
      <c r="L44" s="12">
        <f t="shared" si="4"/>
        <v>0</v>
      </c>
      <c r="M44" s="34">
        <v>8500</v>
      </c>
      <c r="N44" s="34" t="s">
        <v>4</v>
      </c>
    </row>
    <row r="45" spans="1:14" ht="30.75" customHeight="1">
      <c r="A45" s="37">
        <v>23</v>
      </c>
      <c r="B45" s="38" t="s">
        <v>624</v>
      </c>
      <c r="C45" s="37">
        <v>31</v>
      </c>
      <c r="D45" s="37" t="s">
        <v>440</v>
      </c>
      <c r="E45" s="48">
        <v>0.1226</v>
      </c>
      <c r="F45" s="10">
        <f t="shared" si="0"/>
        <v>0.2103816</v>
      </c>
      <c r="G45" s="26">
        <v>0.03</v>
      </c>
      <c r="H45" s="13">
        <f t="shared" si="1"/>
        <v>3.9600000000000003E-2</v>
      </c>
      <c r="I45" s="32">
        <f t="shared" si="2"/>
        <v>0.2499816</v>
      </c>
      <c r="J45" s="22"/>
      <c r="K45" s="12">
        <f t="shared" si="3"/>
        <v>0</v>
      </c>
      <c r="L45" s="12">
        <f t="shared" si="4"/>
        <v>0</v>
      </c>
      <c r="M45" s="34">
        <v>8500</v>
      </c>
      <c r="N45" s="34" t="s">
        <v>4</v>
      </c>
    </row>
    <row r="46" spans="1:14" ht="30.75" customHeight="1">
      <c r="A46" s="37">
        <v>23</v>
      </c>
      <c r="B46" s="38" t="s">
        <v>624</v>
      </c>
      <c r="C46" s="37">
        <v>37</v>
      </c>
      <c r="D46" s="37" t="s">
        <v>441</v>
      </c>
      <c r="E46" s="48">
        <v>0.1226</v>
      </c>
      <c r="F46" s="10">
        <f t="shared" si="0"/>
        <v>0.2103816</v>
      </c>
      <c r="G46" s="26">
        <v>0.03</v>
      </c>
      <c r="H46" s="13">
        <f t="shared" si="1"/>
        <v>3.9600000000000003E-2</v>
      </c>
      <c r="I46" s="32">
        <f t="shared" si="2"/>
        <v>0.2499816</v>
      </c>
      <c r="J46" s="22"/>
      <c r="K46" s="12">
        <f t="shared" si="3"/>
        <v>0</v>
      </c>
      <c r="L46" s="12">
        <f t="shared" si="4"/>
        <v>0</v>
      </c>
      <c r="M46" s="34">
        <v>8500</v>
      </c>
      <c r="N46" s="34" t="s">
        <v>4</v>
      </c>
    </row>
    <row r="47" spans="1:14" ht="30.75" customHeight="1">
      <c r="A47" s="37">
        <v>23</v>
      </c>
      <c r="B47" s="38" t="s">
        <v>624</v>
      </c>
      <c r="C47" s="37">
        <v>29</v>
      </c>
      <c r="D47" s="37" t="s">
        <v>442</v>
      </c>
      <c r="E47" s="48">
        <v>0.1226</v>
      </c>
      <c r="F47" s="10">
        <f t="shared" si="0"/>
        <v>0.2103816</v>
      </c>
      <c r="G47" s="26">
        <v>0.03</v>
      </c>
      <c r="H47" s="13">
        <f t="shared" si="1"/>
        <v>3.9600000000000003E-2</v>
      </c>
      <c r="I47" s="32">
        <f t="shared" si="2"/>
        <v>0.2499816</v>
      </c>
      <c r="J47" s="22"/>
      <c r="K47" s="12">
        <f t="shared" si="3"/>
        <v>0</v>
      </c>
      <c r="L47" s="12">
        <f t="shared" si="4"/>
        <v>0</v>
      </c>
      <c r="M47" s="34">
        <v>8500</v>
      </c>
      <c r="N47" s="34" t="s">
        <v>4</v>
      </c>
    </row>
    <row r="48" spans="1:14" ht="30.75" customHeight="1">
      <c r="A48" s="37">
        <v>23</v>
      </c>
      <c r="B48" s="38" t="s">
        <v>624</v>
      </c>
      <c r="C48" s="37">
        <v>77</v>
      </c>
      <c r="D48" s="37" t="s">
        <v>727</v>
      </c>
      <c r="E48" s="48">
        <v>0.1226</v>
      </c>
      <c r="F48" s="10">
        <f t="shared" si="0"/>
        <v>0.2103816</v>
      </c>
      <c r="G48" s="26">
        <v>0.03</v>
      </c>
      <c r="H48" s="13">
        <f t="shared" si="1"/>
        <v>3.9600000000000003E-2</v>
      </c>
      <c r="I48" s="32">
        <f t="shared" si="2"/>
        <v>0.2499816</v>
      </c>
      <c r="J48" s="22"/>
      <c r="K48" s="12">
        <f t="shared" si="3"/>
        <v>0</v>
      </c>
      <c r="L48" s="12">
        <f t="shared" si="4"/>
        <v>0</v>
      </c>
      <c r="M48" s="34">
        <v>8500</v>
      </c>
      <c r="N48" s="34" t="s">
        <v>4</v>
      </c>
    </row>
    <row r="49" spans="1:14" ht="30.75" customHeight="1">
      <c r="A49" s="37">
        <v>23</v>
      </c>
      <c r="B49" s="38" t="s">
        <v>624</v>
      </c>
      <c r="C49" s="37">
        <v>57</v>
      </c>
      <c r="D49" s="37" t="s">
        <v>728</v>
      </c>
      <c r="E49" s="48">
        <v>0.1226</v>
      </c>
      <c r="F49" s="10">
        <f t="shared" si="0"/>
        <v>0.2103816</v>
      </c>
      <c r="G49" s="26">
        <v>0.03</v>
      </c>
      <c r="H49" s="13">
        <f t="shared" si="1"/>
        <v>3.9600000000000003E-2</v>
      </c>
      <c r="I49" s="32">
        <f t="shared" si="2"/>
        <v>0.2499816</v>
      </c>
      <c r="J49" s="22"/>
      <c r="K49" s="12">
        <f t="shared" si="3"/>
        <v>0</v>
      </c>
      <c r="L49" s="12">
        <f t="shared" si="4"/>
        <v>0</v>
      </c>
      <c r="M49" s="34">
        <v>8500</v>
      </c>
      <c r="N49" s="34" t="s">
        <v>4</v>
      </c>
    </row>
    <row r="50" spans="1:14" ht="30.75" customHeight="1">
      <c r="A50" s="37">
        <v>23</v>
      </c>
      <c r="B50" s="38" t="s">
        <v>624</v>
      </c>
      <c r="C50" s="37">
        <v>69</v>
      </c>
      <c r="D50" s="37" t="s">
        <v>729</v>
      </c>
      <c r="E50" s="48">
        <v>0.1226</v>
      </c>
      <c r="F50" s="10">
        <f t="shared" si="0"/>
        <v>0.2103816</v>
      </c>
      <c r="G50" s="26">
        <v>0.03</v>
      </c>
      <c r="H50" s="13">
        <f t="shared" si="1"/>
        <v>3.9600000000000003E-2</v>
      </c>
      <c r="I50" s="32">
        <f t="shared" si="2"/>
        <v>0.2499816</v>
      </c>
      <c r="J50" s="22"/>
      <c r="K50" s="12">
        <f t="shared" si="3"/>
        <v>0</v>
      </c>
      <c r="L50" s="12">
        <f t="shared" si="4"/>
        <v>0</v>
      </c>
      <c r="M50" s="34">
        <v>8500</v>
      </c>
      <c r="N50" s="34" t="s">
        <v>4</v>
      </c>
    </row>
    <row r="51" spans="1:14" ht="30.75" customHeight="1">
      <c r="A51" s="37">
        <v>23</v>
      </c>
      <c r="B51" s="38" t="s">
        <v>624</v>
      </c>
      <c r="C51" s="37">
        <v>47</v>
      </c>
      <c r="D51" s="37" t="s">
        <v>730</v>
      </c>
      <c r="E51" s="48">
        <v>0.1226</v>
      </c>
      <c r="F51" s="10">
        <f t="shared" si="0"/>
        <v>0.2103816</v>
      </c>
      <c r="G51" s="26">
        <v>0.03</v>
      </c>
      <c r="H51" s="13">
        <f t="shared" si="1"/>
        <v>3.9600000000000003E-2</v>
      </c>
      <c r="I51" s="32">
        <f t="shared" si="2"/>
        <v>0.2499816</v>
      </c>
      <c r="J51" s="22"/>
      <c r="K51" s="12">
        <f t="shared" si="3"/>
        <v>0</v>
      </c>
      <c r="L51" s="12">
        <f t="shared" si="4"/>
        <v>0</v>
      </c>
      <c r="M51" s="34">
        <v>8500</v>
      </c>
      <c r="N51" s="34" t="s">
        <v>4</v>
      </c>
    </row>
    <row r="52" spans="1:14" ht="30.75" customHeight="1">
      <c r="A52" s="37">
        <v>23</v>
      </c>
      <c r="B52" s="38" t="s">
        <v>624</v>
      </c>
      <c r="C52" s="37">
        <v>40</v>
      </c>
      <c r="D52" s="37" t="s">
        <v>443</v>
      </c>
      <c r="E52" s="48">
        <v>0.1226</v>
      </c>
      <c r="F52" s="10">
        <f t="shared" si="0"/>
        <v>0.2103816</v>
      </c>
      <c r="G52" s="26">
        <v>0.03</v>
      </c>
      <c r="H52" s="13">
        <f t="shared" si="1"/>
        <v>3.9600000000000003E-2</v>
      </c>
      <c r="I52" s="32">
        <f t="shared" si="2"/>
        <v>0.2499816</v>
      </c>
      <c r="J52" s="22"/>
      <c r="K52" s="12">
        <f t="shared" si="3"/>
        <v>0</v>
      </c>
      <c r="L52" s="12">
        <f t="shared" si="4"/>
        <v>0</v>
      </c>
      <c r="M52" s="34">
        <v>8500</v>
      </c>
      <c r="N52" s="34" t="s">
        <v>4</v>
      </c>
    </row>
    <row r="53" spans="1:14" ht="30.75" customHeight="1">
      <c r="A53" s="37">
        <v>23</v>
      </c>
      <c r="B53" s="38" t="s">
        <v>624</v>
      </c>
      <c r="C53" s="37">
        <v>66</v>
      </c>
      <c r="D53" s="37" t="s">
        <v>444</v>
      </c>
      <c r="E53" s="48">
        <v>0.1226</v>
      </c>
      <c r="F53" s="10">
        <f t="shared" si="0"/>
        <v>0.2103816</v>
      </c>
      <c r="G53" s="26">
        <v>0.03</v>
      </c>
      <c r="H53" s="13">
        <f t="shared" si="1"/>
        <v>3.9600000000000003E-2</v>
      </c>
      <c r="I53" s="32">
        <f t="shared" si="2"/>
        <v>0.2499816</v>
      </c>
      <c r="J53" s="22"/>
      <c r="K53" s="12">
        <f t="shared" si="3"/>
        <v>0</v>
      </c>
      <c r="L53" s="12">
        <f t="shared" si="4"/>
        <v>0</v>
      </c>
      <c r="M53" s="34">
        <v>8500</v>
      </c>
      <c r="N53" s="34" t="s">
        <v>4</v>
      </c>
    </row>
    <row r="54" spans="1:14" ht="30.75" customHeight="1">
      <c r="A54" s="37">
        <v>23</v>
      </c>
      <c r="B54" s="38" t="s">
        <v>624</v>
      </c>
      <c r="C54" s="37">
        <v>50</v>
      </c>
      <c r="D54" s="37" t="s">
        <v>445</v>
      </c>
      <c r="E54" s="48">
        <v>0.1226</v>
      </c>
      <c r="F54" s="10">
        <f t="shared" si="0"/>
        <v>0.2103816</v>
      </c>
      <c r="G54" s="26">
        <v>0.03</v>
      </c>
      <c r="H54" s="13">
        <f t="shared" si="1"/>
        <v>3.9600000000000003E-2</v>
      </c>
      <c r="I54" s="32">
        <f t="shared" si="2"/>
        <v>0.2499816</v>
      </c>
      <c r="J54" s="22"/>
      <c r="K54" s="12">
        <f t="shared" si="3"/>
        <v>0</v>
      </c>
      <c r="L54" s="12">
        <f t="shared" si="4"/>
        <v>0</v>
      </c>
      <c r="M54" s="34">
        <v>8500</v>
      </c>
      <c r="N54" s="34" t="s">
        <v>4</v>
      </c>
    </row>
    <row r="55" spans="1:14" ht="30.75" customHeight="1">
      <c r="A55" s="37">
        <v>23</v>
      </c>
      <c r="B55" s="38" t="s">
        <v>624</v>
      </c>
      <c r="C55" s="37">
        <v>104</v>
      </c>
      <c r="D55" s="37" t="s">
        <v>446</v>
      </c>
      <c r="E55" s="48">
        <v>0.1226</v>
      </c>
      <c r="F55" s="10">
        <f t="shared" si="0"/>
        <v>0.2103816</v>
      </c>
      <c r="G55" s="26">
        <v>0.03</v>
      </c>
      <c r="H55" s="13">
        <f t="shared" si="1"/>
        <v>3.9600000000000003E-2</v>
      </c>
      <c r="I55" s="32">
        <f t="shared" si="2"/>
        <v>0.2499816</v>
      </c>
      <c r="J55" s="22"/>
      <c r="K55" s="12">
        <f t="shared" si="3"/>
        <v>0</v>
      </c>
      <c r="L55" s="12">
        <f t="shared" si="4"/>
        <v>0</v>
      </c>
      <c r="M55" s="34">
        <v>8500</v>
      </c>
      <c r="N55" s="34" t="s">
        <v>4</v>
      </c>
    </row>
    <row r="56" spans="1:14" ht="30.75" customHeight="1">
      <c r="A56" s="37">
        <v>23</v>
      </c>
      <c r="B56" s="38" t="s">
        <v>624</v>
      </c>
      <c r="C56" s="37">
        <v>781</v>
      </c>
      <c r="D56" s="37" t="s">
        <v>447</v>
      </c>
      <c r="E56" s="48">
        <v>0.1226</v>
      </c>
      <c r="F56" s="10">
        <f t="shared" si="0"/>
        <v>0.2103816</v>
      </c>
      <c r="G56" s="26">
        <v>0.03</v>
      </c>
      <c r="H56" s="13">
        <f t="shared" si="1"/>
        <v>3.9600000000000003E-2</v>
      </c>
      <c r="I56" s="32">
        <f t="shared" si="2"/>
        <v>0.2499816</v>
      </c>
      <c r="J56" s="22"/>
      <c r="K56" s="12">
        <f t="shared" si="3"/>
        <v>0</v>
      </c>
      <c r="L56" s="12">
        <f t="shared" si="4"/>
        <v>0</v>
      </c>
      <c r="M56" s="34">
        <v>8500</v>
      </c>
      <c r="N56" s="34" t="s">
        <v>4</v>
      </c>
    </row>
    <row r="57" spans="1:14" ht="30.75" customHeight="1">
      <c r="A57" s="37">
        <v>26</v>
      </c>
      <c r="B57" s="38" t="s">
        <v>7</v>
      </c>
      <c r="C57" s="37">
        <v>1</v>
      </c>
      <c r="D57" s="37" t="s">
        <v>157</v>
      </c>
      <c r="E57" s="48">
        <v>0.25590000000000002</v>
      </c>
      <c r="F57" s="10">
        <f t="shared" si="0"/>
        <v>0.43912440000000008</v>
      </c>
      <c r="G57" s="26">
        <v>0.03</v>
      </c>
      <c r="H57" s="13">
        <f t="shared" si="1"/>
        <v>3.9600000000000003E-2</v>
      </c>
      <c r="I57" s="32">
        <f t="shared" si="2"/>
        <v>0.47872440000000011</v>
      </c>
      <c r="J57" s="22"/>
      <c r="K57" s="12">
        <f t="shared" si="3"/>
        <v>0</v>
      </c>
      <c r="L57" s="12">
        <f t="shared" si="4"/>
        <v>0</v>
      </c>
      <c r="M57" s="34">
        <v>8500</v>
      </c>
      <c r="N57" s="34" t="s">
        <v>4</v>
      </c>
    </row>
    <row r="58" spans="1:14" ht="30.75" customHeight="1">
      <c r="A58" s="37">
        <v>26</v>
      </c>
      <c r="B58" s="38" t="s">
        <v>7</v>
      </c>
      <c r="C58" s="37">
        <v>2</v>
      </c>
      <c r="D58" s="37" t="s">
        <v>158</v>
      </c>
      <c r="E58" s="48">
        <v>0.25590000000000002</v>
      </c>
      <c r="F58" s="10">
        <f t="shared" si="0"/>
        <v>0.43912440000000008</v>
      </c>
      <c r="G58" s="26">
        <v>0.03</v>
      </c>
      <c r="H58" s="13">
        <f t="shared" si="1"/>
        <v>3.9600000000000003E-2</v>
      </c>
      <c r="I58" s="32">
        <f t="shared" si="2"/>
        <v>0.47872440000000011</v>
      </c>
      <c r="J58" s="22"/>
      <c r="K58" s="12">
        <f t="shared" si="3"/>
        <v>0</v>
      </c>
      <c r="L58" s="12">
        <f t="shared" si="4"/>
        <v>0</v>
      </c>
      <c r="M58" s="34">
        <v>2400</v>
      </c>
      <c r="N58" s="34" t="s">
        <v>8</v>
      </c>
    </row>
    <row r="59" spans="1:14" ht="30.75" customHeight="1">
      <c r="A59" s="37">
        <v>26</v>
      </c>
      <c r="B59" s="38" t="s">
        <v>7</v>
      </c>
      <c r="C59" s="37">
        <v>3</v>
      </c>
      <c r="D59" s="37" t="s">
        <v>159</v>
      </c>
      <c r="E59" s="48">
        <v>0.25590000000000002</v>
      </c>
      <c r="F59" s="10">
        <f t="shared" si="0"/>
        <v>0.43912440000000008</v>
      </c>
      <c r="G59" s="26">
        <v>0.03</v>
      </c>
      <c r="H59" s="13">
        <f t="shared" si="1"/>
        <v>3.9600000000000003E-2</v>
      </c>
      <c r="I59" s="32">
        <f t="shared" si="2"/>
        <v>0.47872440000000011</v>
      </c>
      <c r="J59" s="22"/>
      <c r="K59" s="12">
        <f t="shared" si="3"/>
        <v>0</v>
      </c>
      <c r="L59" s="12">
        <f t="shared" si="4"/>
        <v>0</v>
      </c>
      <c r="M59" s="34">
        <v>2400</v>
      </c>
      <c r="N59" s="34" t="s">
        <v>8</v>
      </c>
    </row>
    <row r="60" spans="1:14" ht="30.75" customHeight="1">
      <c r="A60" s="37">
        <v>26</v>
      </c>
      <c r="B60" s="38" t="s">
        <v>7</v>
      </c>
      <c r="C60" s="37">
        <v>4</v>
      </c>
      <c r="D60" s="37" t="s">
        <v>160</v>
      </c>
      <c r="E60" s="48">
        <v>0.25590000000000002</v>
      </c>
      <c r="F60" s="10">
        <f t="shared" si="0"/>
        <v>0.43912440000000008</v>
      </c>
      <c r="G60" s="26">
        <v>0.03</v>
      </c>
      <c r="H60" s="13">
        <f t="shared" si="1"/>
        <v>3.9600000000000003E-2</v>
      </c>
      <c r="I60" s="32">
        <f t="shared" si="2"/>
        <v>0.47872440000000011</v>
      </c>
      <c r="J60" s="22"/>
      <c r="K60" s="12">
        <f t="shared" si="3"/>
        <v>0</v>
      </c>
      <c r="L60" s="12">
        <f t="shared" si="4"/>
        <v>0</v>
      </c>
      <c r="M60" s="34">
        <v>2400</v>
      </c>
      <c r="N60" s="34" t="s">
        <v>8</v>
      </c>
    </row>
    <row r="61" spans="1:14" ht="30.75" customHeight="1">
      <c r="A61" s="37">
        <v>21</v>
      </c>
      <c r="B61" s="38" t="s">
        <v>9</v>
      </c>
      <c r="C61" s="37">
        <v>720</v>
      </c>
      <c r="D61" s="37" t="s">
        <v>161</v>
      </c>
      <c r="E61" s="48">
        <v>0.18690000000000001</v>
      </c>
      <c r="F61" s="10">
        <f t="shared" si="0"/>
        <v>0.32072040000000007</v>
      </c>
      <c r="G61" s="26">
        <v>0.03</v>
      </c>
      <c r="H61" s="13">
        <f t="shared" si="1"/>
        <v>3.9600000000000003E-2</v>
      </c>
      <c r="I61" s="32">
        <f t="shared" si="2"/>
        <v>0.3603204000000001</v>
      </c>
      <c r="J61" s="22"/>
      <c r="K61" s="12">
        <f t="shared" si="3"/>
        <v>0</v>
      </c>
      <c r="L61" s="12">
        <f t="shared" si="4"/>
        <v>0</v>
      </c>
      <c r="M61" s="34">
        <v>2400</v>
      </c>
      <c r="N61" s="34" t="s">
        <v>8</v>
      </c>
    </row>
    <row r="62" spans="1:14" ht="30.75" customHeight="1">
      <c r="A62" s="37">
        <v>21</v>
      </c>
      <c r="B62" s="38" t="s">
        <v>9</v>
      </c>
      <c r="C62" s="37">
        <v>44</v>
      </c>
      <c r="D62" s="37" t="s">
        <v>163</v>
      </c>
      <c r="E62" s="48">
        <v>0.18690000000000001</v>
      </c>
      <c r="F62" s="10">
        <f t="shared" si="0"/>
        <v>0.32072040000000007</v>
      </c>
      <c r="G62" s="26">
        <v>0.03</v>
      </c>
      <c r="H62" s="13">
        <f t="shared" si="1"/>
        <v>3.9600000000000003E-2</v>
      </c>
      <c r="I62" s="32">
        <f t="shared" si="2"/>
        <v>0.3603204000000001</v>
      </c>
      <c r="J62" s="22"/>
      <c r="K62" s="12">
        <f t="shared" si="3"/>
        <v>0</v>
      </c>
      <c r="L62" s="12">
        <f t="shared" si="4"/>
        <v>0</v>
      </c>
      <c r="M62" s="34">
        <v>10000</v>
      </c>
      <c r="N62" s="34" t="s">
        <v>162</v>
      </c>
    </row>
    <row r="63" spans="1:14" ht="30.75" customHeight="1">
      <c r="A63" s="37">
        <v>21</v>
      </c>
      <c r="B63" s="38" t="s">
        <v>9</v>
      </c>
      <c r="C63" s="37">
        <v>33</v>
      </c>
      <c r="D63" s="37" t="s">
        <v>164</v>
      </c>
      <c r="E63" s="48">
        <v>0.18690000000000001</v>
      </c>
      <c r="F63" s="10">
        <f t="shared" si="0"/>
        <v>0.32072040000000007</v>
      </c>
      <c r="G63" s="26">
        <v>0.03</v>
      </c>
      <c r="H63" s="13">
        <f t="shared" si="1"/>
        <v>3.9600000000000003E-2</v>
      </c>
      <c r="I63" s="32">
        <f t="shared" si="2"/>
        <v>0.3603204000000001</v>
      </c>
      <c r="J63" s="22"/>
      <c r="K63" s="12">
        <f t="shared" si="3"/>
        <v>0</v>
      </c>
      <c r="L63" s="12">
        <f t="shared" si="4"/>
        <v>0</v>
      </c>
      <c r="M63" s="34">
        <v>10000</v>
      </c>
      <c r="N63" s="34" t="s">
        <v>4</v>
      </c>
    </row>
    <row r="64" spans="1:14" ht="30.75" customHeight="1">
      <c r="A64" s="37">
        <v>21</v>
      </c>
      <c r="B64" s="38" t="s">
        <v>9</v>
      </c>
      <c r="C64" s="37">
        <v>628</v>
      </c>
      <c r="D64" s="37" t="s">
        <v>731</v>
      </c>
      <c r="E64" s="48">
        <v>0.18690000000000001</v>
      </c>
      <c r="F64" s="10">
        <f t="shared" si="0"/>
        <v>0.32072040000000007</v>
      </c>
      <c r="G64" s="26">
        <v>0.03</v>
      </c>
      <c r="H64" s="13">
        <f t="shared" si="1"/>
        <v>3.9600000000000003E-2</v>
      </c>
      <c r="I64" s="32">
        <f t="shared" si="2"/>
        <v>0.3603204000000001</v>
      </c>
      <c r="J64" s="22"/>
      <c r="K64" s="12">
        <f t="shared" si="3"/>
        <v>0</v>
      </c>
      <c r="L64" s="12">
        <f t="shared" si="4"/>
        <v>0</v>
      </c>
      <c r="M64" s="34">
        <v>10000</v>
      </c>
      <c r="N64" s="34" t="s">
        <v>4</v>
      </c>
    </row>
    <row r="65" spans="1:14" ht="30.75" customHeight="1">
      <c r="A65" s="37">
        <v>21</v>
      </c>
      <c r="B65" s="38" t="s">
        <v>9</v>
      </c>
      <c r="C65" s="37">
        <v>31</v>
      </c>
      <c r="D65" s="37" t="s">
        <v>165</v>
      </c>
      <c r="E65" s="48">
        <v>0.1648</v>
      </c>
      <c r="F65" s="10">
        <f t="shared" si="0"/>
        <v>0.28279680000000001</v>
      </c>
      <c r="G65" s="26">
        <v>0.03</v>
      </c>
      <c r="H65" s="13">
        <f t="shared" si="1"/>
        <v>3.9600000000000003E-2</v>
      </c>
      <c r="I65" s="32">
        <f t="shared" si="2"/>
        <v>0.32239680000000004</v>
      </c>
      <c r="J65" s="22"/>
      <c r="K65" s="12">
        <f t="shared" si="3"/>
        <v>0</v>
      </c>
      <c r="L65" s="12">
        <f t="shared" si="4"/>
        <v>0</v>
      </c>
      <c r="M65" s="34">
        <v>10000</v>
      </c>
      <c r="N65" s="34" t="s">
        <v>4</v>
      </c>
    </row>
    <row r="66" spans="1:14" ht="30.75" customHeight="1">
      <c r="A66" s="37">
        <v>21</v>
      </c>
      <c r="B66" s="38" t="s">
        <v>9</v>
      </c>
      <c r="C66" s="37">
        <v>35</v>
      </c>
      <c r="D66" s="37" t="s">
        <v>166</v>
      </c>
      <c r="E66" s="48">
        <v>0.1648</v>
      </c>
      <c r="F66" s="10">
        <f t="shared" si="0"/>
        <v>0.28279680000000001</v>
      </c>
      <c r="G66" s="26">
        <v>0.03</v>
      </c>
      <c r="H66" s="13">
        <f t="shared" si="1"/>
        <v>3.9600000000000003E-2</v>
      </c>
      <c r="I66" s="32">
        <f t="shared" si="2"/>
        <v>0.32239680000000004</v>
      </c>
      <c r="J66" s="22"/>
      <c r="K66" s="12">
        <f t="shared" si="3"/>
        <v>0</v>
      </c>
      <c r="L66" s="12">
        <f t="shared" si="4"/>
        <v>0</v>
      </c>
      <c r="M66" s="34">
        <v>10000</v>
      </c>
      <c r="N66" s="34" t="s">
        <v>4</v>
      </c>
    </row>
    <row r="67" spans="1:14" ht="30.75" customHeight="1">
      <c r="A67" s="37">
        <v>21</v>
      </c>
      <c r="B67" s="38" t="s">
        <v>9</v>
      </c>
      <c r="C67" s="37">
        <v>603</v>
      </c>
      <c r="D67" s="37" t="s">
        <v>625</v>
      </c>
      <c r="E67" s="48">
        <v>0.18690000000000001</v>
      </c>
      <c r="F67" s="10">
        <f t="shared" si="0"/>
        <v>0.32072040000000007</v>
      </c>
      <c r="G67" s="26">
        <v>0.03</v>
      </c>
      <c r="H67" s="13">
        <f t="shared" si="1"/>
        <v>3.9600000000000003E-2</v>
      </c>
      <c r="I67" s="32">
        <f t="shared" si="2"/>
        <v>0.3603204000000001</v>
      </c>
      <c r="J67" s="22"/>
      <c r="K67" s="12">
        <f t="shared" si="3"/>
        <v>0</v>
      </c>
      <c r="L67" s="12">
        <f t="shared" si="4"/>
        <v>0</v>
      </c>
      <c r="M67" s="34">
        <v>10000</v>
      </c>
      <c r="N67" s="34" t="s">
        <v>4</v>
      </c>
    </row>
    <row r="68" spans="1:14" ht="30.75" customHeight="1">
      <c r="A68" s="37">
        <v>21</v>
      </c>
      <c r="B68" s="38" t="s">
        <v>9</v>
      </c>
      <c r="C68" s="37">
        <v>1052</v>
      </c>
      <c r="D68" s="37" t="s">
        <v>538</v>
      </c>
      <c r="E68" s="48">
        <v>0.18690000000000001</v>
      </c>
      <c r="F68" s="10">
        <f t="shared" si="0"/>
        <v>0.32072040000000007</v>
      </c>
      <c r="G68" s="26">
        <v>0.03</v>
      </c>
      <c r="H68" s="13">
        <f t="shared" si="1"/>
        <v>3.9600000000000003E-2</v>
      </c>
      <c r="I68" s="32">
        <f t="shared" si="2"/>
        <v>0.3603204000000001</v>
      </c>
      <c r="J68" s="22"/>
      <c r="K68" s="12">
        <f t="shared" si="3"/>
        <v>0</v>
      </c>
      <c r="L68" s="12">
        <f t="shared" si="4"/>
        <v>0</v>
      </c>
      <c r="M68" s="34">
        <v>10000</v>
      </c>
      <c r="N68" s="34" t="s">
        <v>4</v>
      </c>
    </row>
    <row r="69" spans="1:14" ht="30.75" customHeight="1">
      <c r="A69" s="37">
        <v>21</v>
      </c>
      <c r="B69" s="38" t="s">
        <v>9</v>
      </c>
      <c r="C69" s="37">
        <v>602</v>
      </c>
      <c r="D69" s="37" t="s">
        <v>539</v>
      </c>
      <c r="E69" s="48">
        <v>0.18690000000000001</v>
      </c>
      <c r="F69" s="10">
        <f t="shared" si="0"/>
        <v>0.32072040000000007</v>
      </c>
      <c r="G69" s="26">
        <v>2.5000000000000001E-2</v>
      </c>
      <c r="H69" s="13">
        <f t="shared" si="1"/>
        <v>3.3000000000000002E-2</v>
      </c>
      <c r="I69" s="32">
        <f t="shared" si="2"/>
        <v>0.35372040000000005</v>
      </c>
      <c r="J69" s="22"/>
      <c r="K69" s="12">
        <f t="shared" si="3"/>
        <v>0</v>
      </c>
      <c r="L69" s="12">
        <f t="shared" si="4"/>
        <v>0</v>
      </c>
      <c r="M69" s="34">
        <v>10000</v>
      </c>
      <c r="N69" s="34" t="s">
        <v>4</v>
      </c>
    </row>
    <row r="70" spans="1:14" ht="30.75" customHeight="1">
      <c r="A70" s="37">
        <v>21</v>
      </c>
      <c r="B70" s="38" t="s">
        <v>9</v>
      </c>
      <c r="C70" s="37">
        <v>9</v>
      </c>
      <c r="D70" s="37" t="s">
        <v>167</v>
      </c>
      <c r="E70" s="48">
        <v>0.1648</v>
      </c>
      <c r="F70" s="10">
        <f t="shared" si="0"/>
        <v>0.28279680000000001</v>
      </c>
      <c r="G70" s="26">
        <v>0.03</v>
      </c>
      <c r="H70" s="13">
        <f t="shared" si="1"/>
        <v>3.9600000000000003E-2</v>
      </c>
      <c r="I70" s="32">
        <f t="shared" si="2"/>
        <v>0.32239680000000004</v>
      </c>
      <c r="J70" s="22"/>
      <c r="K70" s="12">
        <f t="shared" si="3"/>
        <v>0</v>
      </c>
      <c r="L70" s="12">
        <f t="shared" si="4"/>
        <v>0</v>
      </c>
      <c r="M70" s="34">
        <v>10000</v>
      </c>
      <c r="N70" s="34" t="s">
        <v>4</v>
      </c>
    </row>
    <row r="71" spans="1:14" ht="30.75" customHeight="1">
      <c r="A71" s="37">
        <v>21</v>
      </c>
      <c r="B71" s="38" t="s">
        <v>9</v>
      </c>
      <c r="C71" s="37">
        <v>8</v>
      </c>
      <c r="D71" s="37" t="s">
        <v>168</v>
      </c>
      <c r="E71" s="48">
        <v>0.1648</v>
      </c>
      <c r="F71" s="10">
        <f t="shared" si="0"/>
        <v>0.28279680000000001</v>
      </c>
      <c r="G71" s="26">
        <v>0.03</v>
      </c>
      <c r="H71" s="13">
        <f t="shared" si="1"/>
        <v>3.9600000000000003E-2</v>
      </c>
      <c r="I71" s="32">
        <f t="shared" si="2"/>
        <v>0.32239680000000004</v>
      </c>
      <c r="J71" s="22"/>
      <c r="K71" s="12">
        <f t="shared" si="3"/>
        <v>0</v>
      </c>
      <c r="L71" s="12">
        <f t="shared" si="4"/>
        <v>0</v>
      </c>
      <c r="M71" s="34">
        <v>10000</v>
      </c>
      <c r="N71" s="34" t="s">
        <v>4</v>
      </c>
    </row>
    <row r="72" spans="1:14" ht="30.75" customHeight="1">
      <c r="A72" s="37">
        <v>21</v>
      </c>
      <c r="B72" s="38" t="s">
        <v>9</v>
      </c>
      <c r="C72" s="37">
        <v>10</v>
      </c>
      <c r="D72" s="37" t="s">
        <v>169</v>
      </c>
      <c r="E72" s="48">
        <v>0.1648</v>
      </c>
      <c r="F72" s="10">
        <f t="shared" si="0"/>
        <v>0.28279680000000001</v>
      </c>
      <c r="G72" s="26">
        <v>0.03</v>
      </c>
      <c r="H72" s="13">
        <f t="shared" si="1"/>
        <v>3.9600000000000003E-2</v>
      </c>
      <c r="I72" s="32">
        <f t="shared" si="2"/>
        <v>0.32239680000000004</v>
      </c>
      <c r="J72" s="22"/>
      <c r="K72" s="12">
        <f t="shared" si="3"/>
        <v>0</v>
      </c>
      <c r="L72" s="12">
        <f t="shared" si="4"/>
        <v>0</v>
      </c>
      <c r="M72" s="34">
        <v>10000</v>
      </c>
      <c r="N72" s="34" t="s">
        <v>4</v>
      </c>
    </row>
    <row r="73" spans="1:14" ht="30.75" customHeight="1">
      <c r="A73" s="37">
        <v>38</v>
      </c>
      <c r="B73" s="38" t="s">
        <v>10</v>
      </c>
      <c r="C73" s="37">
        <v>9</v>
      </c>
      <c r="D73" s="37" t="s">
        <v>170</v>
      </c>
      <c r="E73" s="48">
        <v>0.1419</v>
      </c>
      <c r="F73" s="10">
        <f t="shared" si="0"/>
        <v>0.24350040000000001</v>
      </c>
      <c r="G73" s="26">
        <v>0.03</v>
      </c>
      <c r="H73" s="13">
        <f t="shared" si="1"/>
        <v>3.9600000000000003E-2</v>
      </c>
      <c r="I73" s="32">
        <f t="shared" si="2"/>
        <v>0.28310040000000003</v>
      </c>
      <c r="J73" s="22"/>
      <c r="K73" s="12">
        <f t="shared" si="3"/>
        <v>0</v>
      </c>
      <c r="L73" s="12">
        <f t="shared" si="4"/>
        <v>0</v>
      </c>
      <c r="M73" s="34">
        <v>10000</v>
      </c>
      <c r="N73" s="34" t="s">
        <v>4</v>
      </c>
    </row>
    <row r="74" spans="1:14" ht="30.75" customHeight="1">
      <c r="A74" s="37">
        <v>38</v>
      </c>
      <c r="B74" s="38" t="s">
        <v>10</v>
      </c>
      <c r="C74" s="37">
        <v>17</v>
      </c>
      <c r="D74" s="37" t="s">
        <v>171</v>
      </c>
      <c r="E74" s="48">
        <v>0.1469</v>
      </c>
      <c r="F74" s="10">
        <f t="shared" si="0"/>
        <v>0.25208040000000004</v>
      </c>
      <c r="G74" s="26">
        <v>0.03</v>
      </c>
      <c r="H74" s="13">
        <f t="shared" si="1"/>
        <v>3.9600000000000003E-2</v>
      </c>
      <c r="I74" s="32">
        <f t="shared" si="2"/>
        <v>0.29168040000000006</v>
      </c>
      <c r="J74" s="22"/>
      <c r="K74" s="12">
        <f t="shared" si="3"/>
        <v>0</v>
      </c>
      <c r="L74" s="12">
        <f t="shared" si="4"/>
        <v>0</v>
      </c>
      <c r="M74" s="34">
        <v>10000</v>
      </c>
      <c r="N74" s="34" t="s">
        <v>4</v>
      </c>
    </row>
    <row r="75" spans="1:14" ht="30.75" customHeight="1">
      <c r="A75" s="37">
        <v>38</v>
      </c>
      <c r="B75" s="38" t="s">
        <v>10</v>
      </c>
      <c r="C75" s="37">
        <v>14</v>
      </c>
      <c r="D75" s="37" t="s">
        <v>172</v>
      </c>
      <c r="E75" s="48">
        <v>0.1469</v>
      </c>
      <c r="F75" s="10">
        <f t="shared" si="0"/>
        <v>0.25208040000000004</v>
      </c>
      <c r="G75" s="26">
        <v>0.03</v>
      </c>
      <c r="H75" s="13">
        <f t="shared" si="1"/>
        <v>3.9600000000000003E-2</v>
      </c>
      <c r="I75" s="32">
        <f t="shared" si="2"/>
        <v>0.29168040000000006</v>
      </c>
      <c r="J75" s="22"/>
      <c r="K75" s="12">
        <f t="shared" si="3"/>
        <v>0</v>
      </c>
      <c r="L75" s="12">
        <f t="shared" si="4"/>
        <v>0</v>
      </c>
      <c r="M75" s="34">
        <v>8500</v>
      </c>
      <c r="N75" s="34" t="s">
        <v>4</v>
      </c>
    </row>
    <row r="76" spans="1:14" ht="30.75" customHeight="1">
      <c r="A76" s="37">
        <v>116</v>
      </c>
      <c r="B76" s="38" t="s">
        <v>11</v>
      </c>
      <c r="C76" s="37">
        <v>12</v>
      </c>
      <c r="D76" s="37" t="s">
        <v>448</v>
      </c>
      <c r="E76" s="48">
        <v>0.2248</v>
      </c>
      <c r="F76" s="10">
        <f t="shared" si="0"/>
        <v>0.38575680000000001</v>
      </c>
      <c r="G76" s="26">
        <v>0.03</v>
      </c>
      <c r="H76" s="13">
        <f t="shared" si="1"/>
        <v>3.9600000000000003E-2</v>
      </c>
      <c r="I76" s="32">
        <f t="shared" si="2"/>
        <v>0.42535680000000003</v>
      </c>
      <c r="J76" s="22"/>
      <c r="K76" s="12">
        <f t="shared" si="3"/>
        <v>0</v>
      </c>
      <c r="L76" s="12">
        <f t="shared" si="4"/>
        <v>0</v>
      </c>
      <c r="M76" s="34">
        <v>8500</v>
      </c>
      <c r="N76" s="34" t="s">
        <v>4</v>
      </c>
    </row>
    <row r="77" spans="1:14" ht="30.75" customHeight="1">
      <c r="A77" s="37">
        <v>116</v>
      </c>
      <c r="B77" s="38" t="s">
        <v>11</v>
      </c>
      <c r="C77" s="37">
        <v>11</v>
      </c>
      <c r="D77" s="37" t="s">
        <v>173</v>
      </c>
      <c r="E77" s="48">
        <v>0.2248</v>
      </c>
      <c r="F77" s="10">
        <f t="shared" ref="F77:F140" si="5">(E77*1.32)*1.3</f>
        <v>0.38575680000000001</v>
      </c>
      <c r="G77" s="26">
        <v>0.03</v>
      </c>
      <c r="H77" s="13">
        <f t="shared" ref="H77:H140" si="6">G77*1.32</f>
        <v>3.9600000000000003E-2</v>
      </c>
      <c r="I77" s="32">
        <f t="shared" ref="I77:I140" si="7">F77+H77</f>
        <v>0.42535680000000003</v>
      </c>
      <c r="J77" s="22"/>
      <c r="K77" s="12">
        <f t="shared" ref="K77:K140" si="8">I77*J77</f>
        <v>0</v>
      </c>
      <c r="L77" s="12">
        <f t="shared" ref="L77:L140" si="9">K77-(K77*$L$9)</f>
        <v>0</v>
      </c>
      <c r="M77" s="34">
        <v>8500</v>
      </c>
      <c r="N77" s="34" t="s">
        <v>4</v>
      </c>
    </row>
    <row r="78" spans="1:14" ht="30.75" customHeight="1">
      <c r="A78" s="37">
        <v>18</v>
      </c>
      <c r="B78" s="38" t="s">
        <v>12</v>
      </c>
      <c r="C78" s="37">
        <v>417</v>
      </c>
      <c r="D78" s="37" t="s">
        <v>540</v>
      </c>
      <c r="E78" s="48">
        <v>0.21510000000000001</v>
      </c>
      <c r="F78" s="10">
        <f t="shared" si="5"/>
        <v>0.36911160000000004</v>
      </c>
      <c r="G78" s="26">
        <v>0.03</v>
      </c>
      <c r="H78" s="13">
        <f t="shared" si="6"/>
        <v>3.9600000000000003E-2</v>
      </c>
      <c r="I78" s="32">
        <f t="shared" si="7"/>
        <v>0.40871160000000006</v>
      </c>
      <c r="J78" s="22"/>
      <c r="K78" s="12">
        <f t="shared" si="8"/>
        <v>0</v>
      </c>
      <c r="L78" s="12">
        <f t="shared" si="9"/>
        <v>0</v>
      </c>
      <c r="M78" s="34">
        <v>2500</v>
      </c>
      <c r="N78" s="34" t="s">
        <v>4</v>
      </c>
    </row>
    <row r="79" spans="1:14" ht="30.75" customHeight="1">
      <c r="A79" s="37">
        <v>18</v>
      </c>
      <c r="B79" s="38" t="s">
        <v>12</v>
      </c>
      <c r="C79" s="37">
        <v>165</v>
      </c>
      <c r="D79" s="37" t="s">
        <v>174</v>
      </c>
      <c r="E79" s="48">
        <v>0.1951</v>
      </c>
      <c r="F79" s="10">
        <f t="shared" si="5"/>
        <v>0.33479159999999997</v>
      </c>
      <c r="G79" s="26">
        <v>0.03</v>
      </c>
      <c r="H79" s="13">
        <f t="shared" si="6"/>
        <v>3.9600000000000003E-2</v>
      </c>
      <c r="I79" s="32">
        <f t="shared" si="7"/>
        <v>0.37439159999999999</v>
      </c>
      <c r="J79" s="22"/>
      <c r="K79" s="12">
        <f t="shared" si="8"/>
        <v>0</v>
      </c>
      <c r="L79" s="12">
        <f t="shared" si="9"/>
        <v>0</v>
      </c>
      <c r="M79" s="34">
        <v>2500</v>
      </c>
      <c r="N79" s="34" t="s">
        <v>4</v>
      </c>
    </row>
    <row r="80" spans="1:14" ht="30.75" customHeight="1">
      <c r="A80" s="37">
        <v>18</v>
      </c>
      <c r="B80" s="38" t="s">
        <v>12</v>
      </c>
      <c r="C80" s="37">
        <v>378</v>
      </c>
      <c r="D80" s="37" t="s">
        <v>541</v>
      </c>
      <c r="E80" s="48">
        <v>0.1951</v>
      </c>
      <c r="F80" s="10">
        <f t="shared" si="5"/>
        <v>0.33479159999999997</v>
      </c>
      <c r="G80" s="26">
        <v>0.03</v>
      </c>
      <c r="H80" s="13">
        <f t="shared" si="6"/>
        <v>3.9600000000000003E-2</v>
      </c>
      <c r="I80" s="32">
        <f t="shared" si="7"/>
        <v>0.37439159999999999</v>
      </c>
      <c r="J80" s="22"/>
      <c r="K80" s="12">
        <f t="shared" si="8"/>
        <v>0</v>
      </c>
      <c r="L80" s="12">
        <f t="shared" si="9"/>
        <v>0</v>
      </c>
      <c r="M80" s="34">
        <v>6000</v>
      </c>
      <c r="N80" s="34" t="s">
        <v>4</v>
      </c>
    </row>
    <row r="81" spans="1:14" ht="30.75" customHeight="1">
      <c r="A81" s="37">
        <v>18</v>
      </c>
      <c r="B81" s="38" t="s">
        <v>12</v>
      </c>
      <c r="C81" s="37">
        <v>137</v>
      </c>
      <c r="D81" s="37" t="s">
        <v>175</v>
      </c>
      <c r="E81" s="48">
        <v>0.1951</v>
      </c>
      <c r="F81" s="10">
        <f t="shared" si="5"/>
        <v>0.33479159999999997</v>
      </c>
      <c r="G81" s="26">
        <v>0.03</v>
      </c>
      <c r="H81" s="13">
        <f t="shared" si="6"/>
        <v>3.9600000000000003E-2</v>
      </c>
      <c r="I81" s="32">
        <f t="shared" si="7"/>
        <v>0.37439159999999999</v>
      </c>
      <c r="J81" s="22"/>
      <c r="K81" s="12">
        <f t="shared" si="8"/>
        <v>0</v>
      </c>
      <c r="L81" s="12">
        <f t="shared" si="9"/>
        <v>0</v>
      </c>
      <c r="M81" s="34">
        <v>6000</v>
      </c>
      <c r="N81" s="34" t="s">
        <v>4</v>
      </c>
    </row>
    <row r="82" spans="1:14" ht="30.75" customHeight="1">
      <c r="A82" s="37">
        <v>18</v>
      </c>
      <c r="B82" s="38" t="s">
        <v>12</v>
      </c>
      <c r="C82" s="37">
        <v>410</v>
      </c>
      <c r="D82" s="37" t="s">
        <v>626</v>
      </c>
      <c r="E82" s="48">
        <v>0.1951</v>
      </c>
      <c r="F82" s="10">
        <f t="shared" si="5"/>
        <v>0.33479159999999997</v>
      </c>
      <c r="G82" s="26">
        <v>0.03</v>
      </c>
      <c r="H82" s="13">
        <f t="shared" si="6"/>
        <v>3.9600000000000003E-2</v>
      </c>
      <c r="I82" s="32">
        <f t="shared" si="7"/>
        <v>0.37439159999999999</v>
      </c>
      <c r="J82" s="22"/>
      <c r="K82" s="12">
        <f t="shared" si="8"/>
        <v>0</v>
      </c>
      <c r="L82" s="12">
        <f t="shared" si="9"/>
        <v>0</v>
      </c>
      <c r="M82" s="34">
        <v>6000</v>
      </c>
      <c r="N82" s="34" t="s">
        <v>4</v>
      </c>
    </row>
    <row r="83" spans="1:14" ht="30.75" customHeight="1">
      <c r="A83" s="37">
        <v>18</v>
      </c>
      <c r="B83" s="38" t="s">
        <v>12</v>
      </c>
      <c r="C83" s="37">
        <v>392</v>
      </c>
      <c r="D83" s="37" t="s">
        <v>542</v>
      </c>
      <c r="E83" s="48">
        <v>0.2051</v>
      </c>
      <c r="F83" s="10">
        <f t="shared" si="5"/>
        <v>0.35195160000000003</v>
      </c>
      <c r="G83" s="26">
        <v>0.03</v>
      </c>
      <c r="H83" s="13">
        <f t="shared" si="6"/>
        <v>3.9600000000000003E-2</v>
      </c>
      <c r="I83" s="32">
        <f t="shared" si="7"/>
        <v>0.39155160000000006</v>
      </c>
      <c r="J83" s="22"/>
      <c r="K83" s="12">
        <f t="shared" si="8"/>
        <v>0</v>
      </c>
      <c r="L83" s="12">
        <f t="shared" si="9"/>
        <v>0</v>
      </c>
      <c r="M83" s="34">
        <v>6000</v>
      </c>
      <c r="N83" s="34" t="s">
        <v>4</v>
      </c>
    </row>
    <row r="84" spans="1:14" ht="30.75" customHeight="1">
      <c r="A84" s="37">
        <v>18</v>
      </c>
      <c r="B84" s="38" t="s">
        <v>12</v>
      </c>
      <c r="C84" s="37">
        <v>2058</v>
      </c>
      <c r="D84" s="37" t="s">
        <v>176</v>
      </c>
      <c r="E84" s="48">
        <v>0.2051</v>
      </c>
      <c r="F84" s="10">
        <f t="shared" si="5"/>
        <v>0.35195160000000003</v>
      </c>
      <c r="G84" s="26">
        <v>0.03</v>
      </c>
      <c r="H84" s="13">
        <f t="shared" si="6"/>
        <v>3.9600000000000003E-2</v>
      </c>
      <c r="I84" s="32">
        <f t="shared" si="7"/>
        <v>0.39155160000000006</v>
      </c>
      <c r="J84" s="22"/>
      <c r="K84" s="12">
        <f t="shared" si="8"/>
        <v>0</v>
      </c>
      <c r="L84" s="12">
        <f t="shared" si="9"/>
        <v>0</v>
      </c>
      <c r="M84" s="34">
        <v>6000</v>
      </c>
      <c r="N84" s="34" t="s">
        <v>4</v>
      </c>
    </row>
    <row r="85" spans="1:14" ht="30.75" customHeight="1">
      <c r="A85" s="37">
        <v>18</v>
      </c>
      <c r="B85" s="38" t="s">
        <v>12</v>
      </c>
      <c r="C85" s="37">
        <v>48</v>
      </c>
      <c r="D85" s="37" t="s">
        <v>627</v>
      </c>
      <c r="E85" s="48">
        <v>0.21510000000000001</v>
      </c>
      <c r="F85" s="10">
        <f t="shared" si="5"/>
        <v>0.36911160000000004</v>
      </c>
      <c r="G85" s="26">
        <v>0.03</v>
      </c>
      <c r="H85" s="13">
        <f t="shared" si="6"/>
        <v>3.9600000000000003E-2</v>
      </c>
      <c r="I85" s="32">
        <f t="shared" si="7"/>
        <v>0.40871160000000006</v>
      </c>
      <c r="J85" s="22"/>
      <c r="K85" s="12">
        <f t="shared" si="8"/>
        <v>0</v>
      </c>
      <c r="L85" s="12">
        <f t="shared" si="9"/>
        <v>0</v>
      </c>
      <c r="M85" s="34">
        <v>6000</v>
      </c>
      <c r="N85" s="34" t="s">
        <v>4</v>
      </c>
    </row>
    <row r="86" spans="1:14" ht="30.75" customHeight="1">
      <c r="A86" s="37">
        <v>18</v>
      </c>
      <c r="B86" s="38" t="s">
        <v>12</v>
      </c>
      <c r="C86" s="37">
        <v>168</v>
      </c>
      <c r="D86" s="37" t="s">
        <v>177</v>
      </c>
      <c r="E86" s="48">
        <v>0.1951</v>
      </c>
      <c r="F86" s="10">
        <f t="shared" si="5"/>
        <v>0.33479159999999997</v>
      </c>
      <c r="G86" s="26">
        <v>0.03</v>
      </c>
      <c r="H86" s="13">
        <f t="shared" si="6"/>
        <v>3.9600000000000003E-2</v>
      </c>
      <c r="I86" s="32">
        <f t="shared" si="7"/>
        <v>0.37439159999999999</v>
      </c>
      <c r="J86" s="22"/>
      <c r="K86" s="12">
        <f t="shared" si="8"/>
        <v>0</v>
      </c>
      <c r="L86" s="12">
        <f t="shared" si="9"/>
        <v>0</v>
      </c>
      <c r="M86" s="34">
        <v>6000</v>
      </c>
      <c r="N86" s="34" t="s">
        <v>4</v>
      </c>
    </row>
    <row r="87" spans="1:14" ht="30.75" customHeight="1">
      <c r="A87" s="37">
        <v>18</v>
      </c>
      <c r="B87" s="38" t="s">
        <v>12</v>
      </c>
      <c r="C87" s="37">
        <v>119</v>
      </c>
      <c r="D87" s="37" t="s">
        <v>449</v>
      </c>
      <c r="E87" s="48">
        <v>0.1951</v>
      </c>
      <c r="F87" s="10">
        <f t="shared" si="5"/>
        <v>0.33479159999999997</v>
      </c>
      <c r="G87" s="26">
        <v>0.03</v>
      </c>
      <c r="H87" s="13">
        <f t="shared" si="6"/>
        <v>3.9600000000000003E-2</v>
      </c>
      <c r="I87" s="32">
        <f t="shared" si="7"/>
        <v>0.37439159999999999</v>
      </c>
      <c r="J87" s="22"/>
      <c r="K87" s="12">
        <f t="shared" si="8"/>
        <v>0</v>
      </c>
      <c r="L87" s="12">
        <f t="shared" si="9"/>
        <v>0</v>
      </c>
      <c r="M87" s="34">
        <v>6000</v>
      </c>
      <c r="N87" s="34" t="s">
        <v>4</v>
      </c>
    </row>
    <row r="88" spans="1:14" ht="30.75" customHeight="1">
      <c r="A88" s="37">
        <v>18</v>
      </c>
      <c r="B88" s="38" t="s">
        <v>12</v>
      </c>
      <c r="C88" s="37">
        <v>819</v>
      </c>
      <c r="D88" s="37" t="s">
        <v>450</v>
      </c>
      <c r="E88" s="48">
        <v>0.1951</v>
      </c>
      <c r="F88" s="10">
        <f t="shared" si="5"/>
        <v>0.33479159999999997</v>
      </c>
      <c r="G88" s="26">
        <v>0.03</v>
      </c>
      <c r="H88" s="13">
        <f t="shared" si="6"/>
        <v>3.9600000000000003E-2</v>
      </c>
      <c r="I88" s="32">
        <f t="shared" si="7"/>
        <v>0.37439159999999999</v>
      </c>
      <c r="J88" s="22"/>
      <c r="K88" s="12">
        <f t="shared" si="8"/>
        <v>0</v>
      </c>
      <c r="L88" s="12">
        <f t="shared" si="9"/>
        <v>0</v>
      </c>
      <c r="M88" s="34">
        <v>6000</v>
      </c>
      <c r="N88" s="34" t="s">
        <v>4</v>
      </c>
    </row>
    <row r="89" spans="1:14" ht="30.75" customHeight="1">
      <c r="A89" s="37">
        <v>18</v>
      </c>
      <c r="B89" s="38" t="s">
        <v>12</v>
      </c>
      <c r="C89" s="37">
        <v>139</v>
      </c>
      <c r="D89" s="37" t="s">
        <v>178</v>
      </c>
      <c r="E89" s="48">
        <v>0.1951</v>
      </c>
      <c r="F89" s="10">
        <f t="shared" si="5"/>
        <v>0.33479159999999997</v>
      </c>
      <c r="G89" s="26">
        <v>0.03</v>
      </c>
      <c r="H89" s="13">
        <f t="shared" si="6"/>
        <v>3.9600000000000003E-2</v>
      </c>
      <c r="I89" s="32">
        <f t="shared" si="7"/>
        <v>0.37439159999999999</v>
      </c>
      <c r="J89" s="22"/>
      <c r="K89" s="12">
        <f t="shared" si="8"/>
        <v>0</v>
      </c>
      <c r="L89" s="12">
        <f t="shared" si="9"/>
        <v>0</v>
      </c>
      <c r="M89" s="34">
        <v>6000</v>
      </c>
      <c r="N89" s="34" t="s">
        <v>4</v>
      </c>
    </row>
    <row r="90" spans="1:14" ht="30.75" customHeight="1">
      <c r="A90" s="37">
        <v>18</v>
      </c>
      <c r="B90" s="38" t="s">
        <v>12</v>
      </c>
      <c r="C90" s="37">
        <v>193</v>
      </c>
      <c r="D90" s="37" t="s">
        <v>543</v>
      </c>
      <c r="E90" s="48">
        <v>0.21510000000000001</v>
      </c>
      <c r="F90" s="10">
        <f t="shared" si="5"/>
        <v>0.36911160000000004</v>
      </c>
      <c r="G90" s="26">
        <v>0.03</v>
      </c>
      <c r="H90" s="13">
        <f t="shared" si="6"/>
        <v>3.9600000000000003E-2</v>
      </c>
      <c r="I90" s="32">
        <f t="shared" si="7"/>
        <v>0.40871160000000006</v>
      </c>
      <c r="J90" s="22"/>
      <c r="K90" s="12">
        <f t="shared" si="8"/>
        <v>0</v>
      </c>
      <c r="L90" s="12">
        <f t="shared" si="9"/>
        <v>0</v>
      </c>
      <c r="M90" s="34">
        <v>6000</v>
      </c>
      <c r="N90" s="34" t="s">
        <v>4</v>
      </c>
    </row>
    <row r="91" spans="1:14" ht="30.75" customHeight="1">
      <c r="A91" s="37">
        <v>18</v>
      </c>
      <c r="B91" s="38" t="s">
        <v>12</v>
      </c>
      <c r="C91" s="37">
        <v>809</v>
      </c>
      <c r="D91" s="37" t="s">
        <v>179</v>
      </c>
      <c r="E91" s="48">
        <v>0.1951</v>
      </c>
      <c r="F91" s="10">
        <f t="shared" si="5"/>
        <v>0.33479159999999997</v>
      </c>
      <c r="G91" s="26">
        <v>0.03</v>
      </c>
      <c r="H91" s="13">
        <f t="shared" si="6"/>
        <v>3.9600000000000003E-2</v>
      </c>
      <c r="I91" s="32">
        <f t="shared" si="7"/>
        <v>0.37439159999999999</v>
      </c>
      <c r="J91" s="22"/>
      <c r="K91" s="12">
        <f t="shared" si="8"/>
        <v>0</v>
      </c>
      <c r="L91" s="12">
        <f t="shared" si="9"/>
        <v>0</v>
      </c>
      <c r="M91" s="34">
        <v>6000</v>
      </c>
      <c r="N91" s="34" t="s">
        <v>4</v>
      </c>
    </row>
    <row r="92" spans="1:14" ht="30.75" customHeight="1">
      <c r="A92" s="37">
        <v>18</v>
      </c>
      <c r="B92" s="38" t="s">
        <v>12</v>
      </c>
      <c r="C92" s="37">
        <v>131</v>
      </c>
      <c r="D92" s="37" t="s">
        <v>180</v>
      </c>
      <c r="E92" s="48">
        <v>0.1951</v>
      </c>
      <c r="F92" s="10">
        <f t="shared" si="5"/>
        <v>0.33479159999999997</v>
      </c>
      <c r="G92" s="26">
        <v>0.03</v>
      </c>
      <c r="H92" s="13">
        <f t="shared" si="6"/>
        <v>3.9600000000000003E-2</v>
      </c>
      <c r="I92" s="32">
        <f t="shared" si="7"/>
        <v>0.37439159999999999</v>
      </c>
      <c r="J92" s="22"/>
      <c r="K92" s="12">
        <f t="shared" si="8"/>
        <v>0</v>
      </c>
      <c r="L92" s="12">
        <f t="shared" si="9"/>
        <v>0</v>
      </c>
      <c r="M92" s="34">
        <v>6000</v>
      </c>
      <c r="N92" s="34" t="s">
        <v>4</v>
      </c>
    </row>
    <row r="93" spans="1:14" ht="30.75" customHeight="1">
      <c r="A93" s="37">
        <v>18</v>
      </c>
      <c r="B93" s="38" t="s">
        <v>12</v>
      </c>
      <c r="C93" s="37">
        <v>147</v>
      </c>
      <c r="D93" s="37" t="s">
        <v>181</v>
      </c>
      <c r="E93" s="48">
        <v>0.1951</v>
      </c>
      <c r="F93" s="10">
        <f t="shared" si="5"/>
        <v>0.33479159999999997</v>
      </c>
      <c r="G93" s="26">
        <v>0.03</v>
      </c>
      <c r="H93" s="13">
        <f t="shared" si="6"/>
        <v>3.9600000000000003E-2</v>
      </c>
      <c r="I93" s="32">
        <f t="shared" si="7"/>
        <v>0.37439159999999999</v>
      </c>
      <c r="J93" s="22"/>
      <c r="K93" s="12">
        <f t="shared" si="8"/>
        <v>0</v>
      </c>
      <c r="L93" s="12">
        <f t="shared" si="9"/>
        <v>0</v>
      </c>
      <c r="M93" s="34">
        <v>6000</v>
      </c>
      <c r="N93" s="34" t="s">
        <v>4</v>
      </c>
    </row>
    <row r="94" spans="1:14" ht="30.75" customHeight="1">
      <c r="A94" s="37">
        <v>18</v>
      </c>
      <c r="B94" s="38" t="s">
        <v>12</v>
      </c>
      <c r="C94" s="37">
        <v>404</v>
      </c>
      <c r="D94" s="37" t="s">
        <v>628</v>
      </c>
      <c r="E94" s="48">
        <v>0.1951</v>
      </c>
      <c r="F94" s="10">
        <f t="shared" si="5"/>
        <v>0.33479159999999997</v>
      </c>
      <c r="G94" s="26">
        <v>0.03</v>
      </c>
      <c r="H94" s="13">
        <f t="shared" si="6"/>
        <v>3.9600000000000003E-2</v>
      </c>
      <c r="I94" s="32">
        <f t="shared" si="7"/>
        <v>0.37439159999999999</v>
      </c>
      <c r="J94" s="22"/>
      <c r="K94" s="12">
        <f t="shared" si="8"/>
        <v>0</v>
      </c>
      <c r="L94" s="12">
        <f t="shared" si="9"/>
        <v>0</v>
      </c>
      <c r="M94" s="34">
        <v>6000</v>
      </c>
      <c r="N94" s="34" t="s">
        <v>4</v>
      </c>
    </row>
    <row r="95" spans="1:14" ht="30.75" customHeight="1">
      <c r="A95" s="37">
        <v>18</v>
      </c>
      <c r="B95" s="38" t="s">
        <v>12</v>
      </c>
      <c r="C95" s="37">
        <v>187</v>
      </c>
      <c r="D95" s="37" t="s">
        <v>544</v>
      </c>
      <c r="E95" s="48">
        <v>0.21510000000000001</v>
      </c>
      <c r="F95" s="10">
        <f t="shared" si="5"/>
        <v>0.36911160000000004</v>
      </c>
      <c r="G95" s="26">
        <v>0.03</v>
      </c>
      <c r="H95" s="13">
        <f t="shared" si="6"/>
        <v>3.9600000000000003E-2</v>
      </c>
      <c r="I95" s="32">
        <f t="shared" si="7"/>
        <v>0.40871160000000006</v>
      </c>
      <c r="J95" s="22"/>
      <c r="K95" s="12">
        <f t="shared" si="8"/>
        <v>0</v>
      </c>
      <c r="L95" s="12">
        <f t="shared" si="9"/>
        <v>0</v>
      </c>
      <c r="M95" s="34">
        <v>6000</v>
      </c>
      <c r="N95" s="34" t="s">
        <v>4</v>
      </c>
    </row>
    <row r="96" spans="1:14" ht="30.75" customHeight="1">
      <c r="A96" s="37">
        <v>18</v>
      </c>
      <c r="B96" s="38" t="s">
        <v>12</v>
      </c>
      <c r="C96" s="37">
        <v>130</v>
      </c>
      <c r="D96" s="37" t="s">
        <v>182</v>
      </c>
      <c r="E96" s="48">
        <v>0.1951</v>
      </c>
      <c r="F96" s="10">
        <f t="shared" si="5"/>
        <v>0.33479159999999997</v>
      </c>
      <c r="G96" s="26">
        <v>0.03</v>
      </c>
      <c r="H96" s="13">
        <f t="shared" si="6"/>
        <v>3.9600000000000003E-2</v>
      </c>
      <c r="I96" s="32">
        <f t="shared" si="7"/>
        <v>0.37439159999999999</v>
      </c>
      <c r="J96" s="22"/>
      <c r="K96" s="12">
        <f t="shared" si="8"/>
        <v>0</v>
      </c>
      <c r="L96" s="12">
        <f t="shared" si="9"/>
        <v>0</v>
      </c>
      <c r="M96" s="34">
        <v>6000</v>
      </c>
      <c r="N96" s="34" t="s">
        <v>4</v>
      </c>
    </row>
    <row r="97" spans="1:14" ht="30.75" customHeight="1">
      <c r="A97" s="37">
        <v>18</v>
      </c>
      <c r="B97" s="38" t="s">
        <v>12</v>
      </c>
      <c r="C97" s="37">
        <v>505</v>
      </c>
      <c r="D97" s="37" t="s">
        <v>732</v>
      </c>
      <c r="E97" s="48">
        <v>0.21510000000000001</v>
      </c>
      <c r="F97" s="10">
        <f t="shared" si="5"/>
        <v>0.36911160000000004</v>
      </c>
      <c r="G97" s="26">
        <v>0.03</v>
      </c>
      <c r="H97" s="13">
        <f t="shared" si="6"/>
        <v>3.9600000000000003E-2</v>
      </c>
      <c r="I97" s="32">
        <f t="shared" si="7"/>
        <v>0.40871160000000006</v>
      </c>
      <c r="J97" s="22"/>
      <c r="K97" s="12">
        <f t="shared" si="8"/>
        <v>0</v>
      </c>
      <c r="L97" s="12">
        <f t="shared" si="9"/>
        <v>0</v>
      </c>
      <c r="M97" s="34">
        <v>6000</v>
      </c>
      <c r="N97" s="34" t="s">
        <v>4</v>
      </c>
    </row>
    <row r="98" spans="1:14" ht="30.75" customHeight="1">
      <c r="A98" s="37">
        <v>18</v>
      </c>
      <c r="B98" s="38" t="s">
        <v>12</v>
      </c>
      <c r="C98" s="37">
        <v>509</v>
      </c>
      <c r="D98" s="37" t="s">
        <v>733</v>
      </c>
      <c r="E98" s="48">
        <v>0.1951</v>
      </c>
      <c r="F98" s="10">
        <f t="shared" si="5"/>
        <v>0.33479159999999997</v>
      </c>
      <c r="G98" s="26">
        <v>0.03</v>
      </c>
      <c r="H98" s="13">
        <f t="shared" si="6"/>
        <v>3.9600000000000003E-2</v>
      </c>
      <c r="I98" s="32">
        <f t="shared" si="7"/>
        <v>0.37439159999999999</v>
      </c>
      <c r="J98" s="22"/>
      <c r="K98" s="12">
        <f t="shared" si="8"/>
        <v>0</v>
      </c>
      <c r="L98" s="12">
        <f t="shared" si="9"/>
        <v>0</v>
      </c>
      <c r="M98" s="34">
        <v>6000</v>
      </c>
      <c r="N98" s="34" t="s">
        <v>4</v>
      </c>
    </row>
    <row r="99" spans="1:14" ht="30.75" customHeight="1">
      <c r="A99" s="37">
        <v>18</v>
      </c>
      <c r="B99" s="38" t="s">
        <v>12</v>
      </c>
      <c r="C99" s="37">
        <v>108</v>
      </c>
      <c r="D99" s="37" t="s">
        <v>183</v>
      </c>
      <c r="E99" s="48">
        <v>0.1951</v>
      </c>
      <c r="F99" s="10">
        <f t="shared" si="5"/>
        <v>0.33479159999999997</v>
      </c>
      <c r="G99" s="26">
        <v>0.03</v>
      </c>
      <c r="H99" s="13">
        <f t="shared" si="6"/>
        <v>3.9600000000000003E-2</v>
      </c>
      <c r="I99" s="32">
        <f t="shared" si="7"/>
        <v>0.37439159999999999</v>
      </c>
      <c r="J99" s="22"/>
      <c r="K99" s="12">
        <f t="shared" si="8"/>
        <v>0</v>
      </c>
      <c r="L99" s="12">
        <f t="shared" si="9"/>
        <v>0</v>
      </c>
      <c r="M99" s="34">
        <v>6000</v>
      </c>
      <c r="N99" s="34" t="s">
        <v>4</v>
      </c>
    </row>
    <row r="100" spans="1:14" ht="30.75" customHeight="1">
      <c r="A100" s="37">
        <v>18</v>
      </c>
      <c r="B100" s="38" t="s">
        <v>12</v>
      </c>
      <c r="C100" s="37">
        <v>184</v>
      </c>
      <c r="D100" s="37" t="s">
        <v>629</v>
      </c>
      <c r="E100" s="48">
        <v>0.2051</v>
      </c>
      <c r="F100" s="10">
        <f t="shared" si="5"/>
        <v>0.35195160000000003</v>
      </c>
      <c r="G100" s="26">
        <v>0.03</v>
      </c>
      <c r="H100" s="13">
        <f t="shared" si="6"/>
        <v>3.9600000000000003E-2</v>
      </c>
      <c r="I100" s="32">
        <f t="shared" si="7"/>
        <v>0.39155160000000006</v>
      </c>
      <c r="J100" s="22"/>
      <c r="K100" s="12">
        <f t="shared" si="8"/>
        <v>0</v>
      </c>
      <c r="L100" s="12">
        <f t="shared" si="9"/>
        <v>0</v>
      </c>
      <c r="M100" s="34">
        <v>6000</v>
      </c>
      <c r="N100" s="34" t="s">
        <v>4</v>
      </c>
    </row>
    <row r="101" spans="1:14" ht="30.75" customHeight="1">
      <c r="A101" s="37">
        <v>18</v>
      </c>
      <c r="B101" s="38" t="s">
        <v>12</v>
      </c>
      <c r="C101" s="37">
        <v>192</v>
      </c>
      <c r="D101" s="37" t="s">
        <v>545</v>
      </c>
      <c r="E101" s="48">
        <v>0.2051</v>
      </c>
      <c r="F101" s="10">
        <f t="shared" si="5"/>
        <v>0.35195160000000003</v>
      </c>
      <c r="G101" s="26">
        <v>0.03</v>
      </c>
      <c r="H101" s="13">
        <f t="shared" si="6"/>
        <v>3.9600000000000003E-2</v>
      </c>
      <c r="I101" s="32">
        <f t="shared" si="7"/>
        <v>0.39155160000000006</v>
      </c>
      <c r="J101" s="22"/>
      <c r="K101" s="12">
        <f t="shared" si="8"/>
        <v>0</v>
      </c>
      <c r="L101" s="12">
        <f t="shared" si="9"/>
        <v>0</v>
      </c>
      <c r="M101" s="34">
        <v>6000</v>
      </c>
      <c r="N101" s="34" t="s">
        <v>4</v>
      </c>
    </row>
    <row r="102" spans="1:14" ht="30.75" customHeight="1">
      <c r="A102" s="37">
        <v>18</v>
      </c>
      <c r="B102" s="38" t="s">
        <v>12</v>
      </c>
      <c r="C102" s="37">
        <v>109</v>
      </c>
      <c r="D102" s="37" t="s">
        <v>630</v>
      </c>
      <c r="E102" s="48">
        <v>0.2051</v>
      </c>
      <c r="F102" s="10">
        <f t="shared" si="5"/>
        <v>0.35195160000000003</v>
      </c>
      <c r="G102" s="26">
        <v>0.03</v>
      </c>
      <c r="H102" s="13">
        <f t="shared" si="6"/>
        <v>3.9600000000000003E-2</v>
      </c>
      <c r="I102" s="32">
        <f t="shared" si="7"/>
        <v>0.39155160000000006</v>
      </c>
      <c r="J102" s="22"/>
      <c r="K102" s="12">
        <f t="shared" si="8"/>
        <v>0</v>
      </c>
      <c r="L102" s="12">
        <f t="shared" si="9"/>
        <v>0</v>
      </c>
      <c r="M102" s="34">
        <v>6000</v>
      </c>
      <c r="N102" s="34" t="s">
        <v>4</v>
      </c>
    </row>
    <row r="103" spans="1:14" ht="30.75" customHeight="1">
      <c r="A103" s="37">
        <v>18</v>
      </c>
      <c r="B103" s="38" t="s">
        <v>12</v>
      </c>
      <c r="C103" s="37">
        <v>183</v>
      </c>
      <c r="D103" s="37" t="s">
        <v>546</v>
      </c>
      <c r="E103" s="48">
        <v>0.2051</v>
      </c>
      <c r="F103" s="10">
        <f t="shared" si="5"/>
        <v>0.35195160000000003</v>
      </c>
      <c r="G103" s="26">
        <v>0.03</v>
      </c>
      <c r="H103" s="13">
        <f t="shared" si="6"/>
        <v>3.9600000000000003E-2</v>
      </c>
      <c r="I103" s="32">
        <f t="shared" si="7"/>
        <v>0.39155160000000006</v>
      </c>
      <c r="J103" s="22"/>
      <c r="K103" s="12">
        <f t="shared" si="8"/>
        <v>0</v>
      </c>
      <c r="L103" s="12">
        <f t="shared" si="9"/>
        <v>0</v>
      </c>
      <c r="M103" s="34">
        <v>6000</v>
      </c>
      <c r="N103" s="34" t="s">
        <v>4</v>
      </c>
    </row>
    <row r="104" spans="1:14" ht="30.75" customHeight="1">
      <c r="A104" s="37">
        <v>18</v>
      </c>
      <c r="B104" s="38" t="s">
        <v>12</v>
      </c>
      <c r="C104" s="37">
        <v>190</v>
      </c>
      <c r="D104" s="37" t="s">
        <v>547</v>
      </c>
      <c r="E104" s="48">
        <v>0.2051</v>
      </c>
      <c r="F104" s="10">
        <f t="shared" si="5"/>
        <v>0.35195160000000003</v>
      </c>
      <c r="G104" s="26">
        <v>0.03</v>
      </c>
      <c r="H104" s="13">
        <f t="shared" si="6"/>
        <v>3.9600000000000003E-2</v>
      </c>
      <c r="I104" s="32">
        <f t="shared" si="7"/>
        <v>0.39155160000000006</v>
      </c>
      <c r="J104" s="22"/>
      <c r="K104" s="12">
        <f t="shared" si="8"/>
        <v>0</v>
      </c>
      <c r="L104" s="12">
        <f t="shared" si="9"/>
        <v>0</v>
      </c>
      <c r="M104" s="34">
        <v>6000</v>
      </c>
      <c r="N104" s="34" t="s">
        <v>4</v>
      </c>
    </row>
    <row r="105" spans="1:14" ht="30.75" customHeight="1">
      <c r="A105" s="37">
        <v>18</v>
      </c>
      <c r="B105" s="38" t="s">
        <v>12</v>
      </c>
      <c r="C105" s="37">
        <v>1376</v>
      </c>
      <c r="D105" s="37" t="s">
        <v>184</v>
      </c>
      <c r="E105" s="48">
        <v>0.2051</v>
      </c>
      <c r="F105" s="10">
        <f t="shared" si="5"/>
        <v>0.35195160000000003</v>
      </c>
      <c r="G105" s="26">
        <v>0.03</v>
      </c>
      <c r="H105" s="13">
        <f t="shared" si="6"/>
        <v>3.9600000000000003E-2</v>
      </c>
      <c r="I105" s="32">
        <f t="shared" si="7"/>
        <v>0.39155160000000006</v>
      </c>
      <c r="J105" s="22"/>
      <c r="K105" s="12">
        <f t="shared" si="8"/>
        <v>0</v>
      </c>
      <c r="L105" s="12">
        <f t="shared" si="9"/>
        <v>0</v>
      </c>
      <c r="M105" s="34">
        <v>6000</v>
      </c>
      <c r="N105" s="34" t="s">
        <v>4</v>
      </c>
    </row>
    <row r="106" spans="1:14" ht="30.75" customHeight="1">
      <c r="A106" s="37">
        <v>18</v>
      </c>
      <c r="B106" s="38" t="s">
        <v>12</v>
      </c>
      <c r="C106" s="37">
        <v>412</v>
      </c>
      <c r="D106" s="37" t="s">
        <v>631</v>
      </c>
      <c r="E106" s="48">
        <v>0.2051</v>
      </c>
      <c r="F106" s="10">
        <f t="shared" si="5"/>
        <v>0.35195160000000003</v>
      </c>
      <c r="G106" s="26">
        <v>0.03</v>
      </c>
      <c r="H106" s="13">
        <f t="shared" si="6"/>
        <v>3.9600000000000003E-2</v>
      </c>
      <c r="I106" s="32">
        <f t="shared" si="7"/>
        <v>0.39155160000000006</v>
      </c>
      <c r="J106" s="22"/>
      <c r="K106" s="12">
        <f t="shared" si="8"/>
        <v>0</v>
      </c>
      <c r="L106" s="12">
        <f t="shared" si="9"/>
        <v>0</v>
      </c>
      <c r="M106" s="34">
        <v>6000</v>
      </c>
      <c r="N106" s="34" t="s">
        <v>4</v>
      </c>
    </row>
    <row r="107" spans="1:14" ht="30.75" customHeight="1">
      <c r="A107" s="37">
        <v>18</v>
      </c>
      <c r="B107" s="38" t="s">
        <v>12</v>
      </c>
      <c r="C107" s="37">
        <v>375</v>
      </c>
      <c r="D107" s="37" t="s">
        <v>548</v>
      </c>
      <c r="E107" s="48">
        <v>0.21510000000000001</v>
      </c>
      <c r="F107" s="10">
        <f t="shared" si="5"/>
        <v>0.36911160000000004</v>
      </c>
      <c r="G107" s="26">
        <v>0.03</v>
      </c>
      <c r="H107" s="13">
        <f t="shared" si="6"/>
        <v>3.9600000000000003E-2</v>
      </c>
      <c r="I107" s="32">
        <f t="shared" si="7"/>
        <v>0.40871160000000006</v>
      </c>
      <c r="J107" s="22"/>
      <c r="K107" s="12">
        <f t="shared" si="8"/>
        <v>0</v>
      </c>
      <c r="L107" s="12">
        <f t="shared" si="9"/>
        <v>0</v>
      </c>
      <c r="M107" s="34">
        <v>6000</v>
      </c>
      <c r="N107" s="34" t="s">
        <v>4</v>
      </c>
    </row>
    <row r="108" spans="1:14" ht="30.75" customHeight="1">
      <c r="A108" s="37">
        <v>18</v>
      </c>
      <c r="B108" s="38" t="s">
        <v>12</v>
      </c>
      <c r="C108" s="37">
        <v>150</v>
      </c>
      <c r="D108" s="37" t="s">
        <v>185</v>
      </c>
      <c r="E108" s="48">
        <v>0.1951</v>
      </c>
      <c r="F108" s="10">
        <f t="shared" si="5"/>
        <v>0.33479159999999997</v>
      </c>
      <c r="G108" s="26">
        <v>0.03</v>
      </c>
      <c r="H108" s="13">
        <f t="shared" si="6"/>
        <v>3.9600000000000003E-2</v>
      </c>
      <c r="I108" s="32">
        <f t="shared" si="7"/>
        <v>0.37439159999999999</v>
      </c>
      <c r="J108" s="22"/>
      <c r="K108" s="12">
        <f t="shared" si="8"/>
        <v>0</v>
      </c>
      <c r="L108" s="12">
        <f t="shared" si="9"/>
        <v>0</v>
      </c>
      <c r="M108" s="34">
        <v>6000</v>
      </c>
      <c r="N108" s="34" t="s">
        <v>4</v>
      </c>
    </row>
    <row r="109" spans="1:14" ht="30.75" customHeight="1">
      <c r="A109" s="37">
        <v>18</v>
      </c>
      <c r="B109" s="38" t="s">
        <v>12</v>
      </c>
      <c r="C109" s="37">
        <v>160</v>
      </c>
      <c r="D109" s="37" t="s">
        <v>186</v>
      </c>
      <c r="E109" s="48">
        <v>0.1951</v>
      </c>
      <c r="F109" s="10">
        <f t="shared" si="5"/>
        <v>0.33479159999999997</v>
      </c>
      <c r="G109" s="26">
        <v>0.03</v>
      </c>
      <c r="H109" s="13">
        <f t="shared" si="6"/>
        <v>3.9600000000000003E-2</v>
      </c>
      <c r="I109" s="32">
        <f t="shared" si="7"/>
        <v>0.37439159999999999</v>
      </c>
      <c r="J109" s="22"/>
      <c r="K109" s="12">
        <f t="shared" si="8"/>
        <v>0</v>
      </c>
      <c r="L109" s="12">
        <f t="shared" si="9"/>
        <v>0</v>
      </c>
      <c r="M109" s="34">
        <v>6000</v>
      </c>
      <c r="N109" s="34" t="s">
        <v>4</v>
      </c>
    </row>
    <row r="110" spans="1:14" ht="30.75" customHeight="1">
      <c r="A110" s="37">
        <v>18</v>
      </c>
      <c r="B110" s="38" t="s">
        <v>12</v>
      </c>
      <c r="C110" s="37">
        <v>389</v>
      </c>
      <c r="D110" s="37" t="s">
        <v>549</v>
      </c>
      <c r="E110" s="48">
        <v>0.1951</v>
      </c>
      <c r="F110" s="10">
        <f t="shared" si="5"/>
        <v>0.33479159999999997</v>
      </c>
      <c r="G110" s="26">
        <v>0.03</v>
      </c>
      <c r="H110" s="13">
        <f t="shared" si="6"/>
        <v>3.9600000000000003E-2</v>
      </c>
      <c r="I110" s="32">
        <f t="shared" si="7"/>
        <v>0.37439159999999999</v>
      </c>
      <c r="J110" s="22"/>
      <c r="K110" s="12">
        <f t="shared" si="8"/>
        <v>0</v>
      </c>
      <c r="L110" s="12">
        <f t="shared" si="9"/>
        <v>0</v>
      </c>
      <c r="M110" s="34">
        <v>6000</v>
      </c>
      <c r="N110" s="34" t="s">
        <v>4</v>
      </c>
    </row>
    <row r="111" spans="1:14" ht="30.75" customHeight="1">
      <c r="A111" s="37">
        <v>18</v>
      </c>
      <c r="B111" s="38" t="s">
        <v>12</v>
      </c>
      <c r="C111" s="37">
        <v>1646</v>
      </c>
      <c r="D111" s="37" t="s">
        <v>187</v>
      </c>
      <c r="E111" s="48">
        <v>0.1951</v>
      </c>
      <c r="F111" s="10">
        <f t="shared" si="5"/>
        <v>0.33479159999999997</v>
      </c>
      <c r="G111" s="26">
        <v>0.03</v>
      </c>
      <c r="H111" s="13">
        <f t="shared" si="6"/>
        <v>3.9600000000000003E-2</v>
      </c>
      <c r="I111" s="32">
        <f t="shared" si="7"/>
        <v>0.37439159999999999</v>
      </c>
      <c r="J111" s="22"/>
      <c r="K111" s="12">
        <f t="shared" si="8"/>
        <v>0</v>
      </c>
      <c r="L111" s="12">
        <f t="shared" si="9"/>
        <v>0</v>
      </c>
      <c r="M111" s="34">
        <v>6000</v>
      </c>
      <c r="N111" s="34" t="s">
        <v>4</v>
      </c>
    </row>
    <row r="112" spans="1:14" ht="30.75" customHeight="1">
      <c r="A112" s="37">
        <v>18</v>
      </c>
      <c r="B112" s="38" t="s">
        <v>12</v>
      </c>
      <c r="C112" s="37">
        <v>812</v>
      </c>
      <c r="D112" s="37" t="s">
        <v>188</v>
      </c>
      <c r="E112" s="48">
        <v>0.1951</v>
      </c>
      <c r="F112" s="10">
        <f t="shared" si="5"/>
        <v>0.33479159999999997</v>
      </c>
      <c r="G112" s="26">
        <v>0.03</v>
      </c>
      <c r="H112" s="13">
        <f t="shared" si="6"/>
        <v>3.9600000000000003E-2</v>
      </c>
      <c r="I112" s="32">
        <f t="shared" si="7"/>
        <v>0.37439159999999999</v>
      </c>
      <c r="J112" s="22"/>
      <c r="K112" s="12">
        <f t="shared" si="8"/>
        <v>0</v>
      </c>
      <c r="L112" s="12">
        <f t="shared" si="9"/>
        <v>0</v>
      </c>
      <c r="M112" s="34">
        <v>6000</v>
      </c>
      <c r="N112" s="34" t="s">
        <v>4</v>
      </c>
    </row>
    <row r="113" spans="1:14" ht="30.75" customHeight="1">
      <c r="A113" s="37">
        <v>18</v>
      </c>
      <c r="B113" s="38" t="s">
        <v>12</v>
      </c>
      <c r="C113" s="37">
        <v>149</v>
      </c>
      <c r="D113" s="37" t="s">
        <v>189</v>
      </c>
      <c r="E113" s="48">
        <v>0.1951</v>
      </c>
      <c r="F113" s="10">
        <f t="shared" si="5"/>
        <v>0.33479159999999997</v>
      </c>
      <c r="G113" s="26">
        <v>0.03</v>
      </c>
      <c r="H113" s="13">
        <f t="shared" si="6"/>
        <v>3.9600000000000003E-2</v>
      </c>
      <c r="I113" s="32">
        <f t="shared" si="7"/>
        <v>0.37439159999999999</v>
      </c>
      <c r="J113" s="22"/>
      <c r="K113" s="12">
        <f t="shared" si="8"/>
        <v>0</v>
      </c>
      <c r="L113" s="12">
        <f t="shared" si="9"/>
        <v>0</v>
      </c>
      <c r="M113" s="34">
        <v>6000</v>
      </c>
      <c r="N113" s="34" t="s">
        <v>4</v>
      </c>
    </row>
    <row r="114" spans="1:14" ht="30.75" customHeight="1">
      <c r="A114" s="37">
        <v>18</v>
      </c>
      <c r="B114" s="38" t="s">
        <v>12</v>
      </c>
      <c r="C114" s="37">
        <v>539</v>
      </c>
      <c r="D114" s="37" t="s">
        <v>734</v>
      </c>
      <c r="E114" s="48">
        <v>0.21510000000000001</v>
      </c>
      <c r="F114" s="10">
        <f t="shared" si="5"/>
        <v>0.36911160000000004</v>
      </c>
      <c r="G114" s="26">
        <v>0.03</v>
      </c>
      <c r="H114" s="13">
        <f t="shared" si="6"/>
        <v>3.9600000000000003E-2</v>
      </c>
      <c r="I114" s="32">
        <f t="shared" si="7"/>
        <v>0.40871160000000006</v>
      </c>
      <c r="J114" s="22"/>
      <c r="K114" s="12">
        <f t="shared" si="8"/>
        <v>0</v>
      </c>
      <c r="L114" s="12">
        <f t="shared" si="9"/>
        <v>0</v>
      </c>
      <c r="M114" s="34">
        <v>6000</v>
      </c>
      <c r="N114" s="34" t="s">
        <v>4</v>
      </c>
    </row>
    <row r="115" spans="1:14" ht="30.75" customHeight="1">
      <c r="A115" s="37">
        <v>18</v>
      </c>
      <c r="B115" s="38" t="s">
        <v>12</v>
      </c>
      <c r="C115" s="37">
        <v>531</v>
      </c>
      <c r="D115" s="37" t="s">
        <v>735</v>
      </c>
      <c r="E115" s="48">
        <v>0.1951</v>
      </c>
      <c r="F115" s="10">
        <f t="shared" si="5"/>
        <v>0.33479159999999997</v>
      </c>
      <c r="G115" s="26">
        <v>0.03</v>
      </c>
      <c r="H115" s="13">
        <f t="shared" si="6"/>
        <v>3.9600000000000003E-2</v>
      </c>
      <c r="I115" s="32">
        <f t="shared" si="7"/>
        <v>0.37439159999999999</v>
      </c>
      <c r="J115" s="22"/>
      <c r="K115" s="12">
        <f t="shared" si="8"/>
        <v>0</v>
      </c>
      <c r="L115" s="12">
        <f t="shared" si="9"/>
        <v>0</v>
      </c>
      <c r="M115" s="34">
        <v>6000</v>
      </c>
      <c r="N115" s="34" t="s">
        <v>4</v>
      </c>
    </row>
    <row r="116" spans="1:14" ht="30.75" customHeight="1">
      <c r="A116" s="37">
        <v>18</v>
      </c>
      <c r="B116" s="38" t="s">
        <v>12</v>
      </c>
      <c r="C116" s="37">
        <v>317</v>
      </c>
      <c r="D116" s="37" t="s">
        <v>632</v>
      </c>
      <c r="E116" s="48">
        <v>0.1951</v>
      </c>
      <c r="F116" s="10">
        <f t="shared" si="5"/>
        <v>0.33479159999999997</v>
      </c>
      <c r="G116" s="26">
        <v>0.03</v>
      </c>
      <c r="H116" s="13">
        <f t="shared" si="6"/>
        <v>3.9600000000000003E-2</v>
      </c>
      <c r="I116" s="32">
        <f t="shared" si="7"/>
        <v>0.37439159999999999</v>
      </c>
      <c r="J116" s="22"/>
      <c r="K116" s="12">
        <f t="shared" si="8"/>
        <v>0</v>
      </c>
      <c r="L116" s="12">
        <f t="shared" si="9"/>
        <v>0</v>
      </c>
      <c r="M116" s="34">
        <v>6000</v>
      </c>
      <c r="N116" s="34" t="s">
        <v>4</v>
      </c>
    </row>
    <row r="117" spans="1:14" ht="30.75" customHeight="1">
      <c r="A117" s="37">
        <v>18</v>
      </c>
      <c r="B117" s="38" t="s">
        <v>12</v>
      </c>
      <c r="C117" s="37">
        <v>20</v>
      </c>
      <c r="D117" s="37" t="s">
        <v>190</v>
      </c>
      <c r="E117" s="48">
        <v>0.1951</v>
      </c>
      <c r="F117" s="10">
        <f t="shared" si="5"/>
        <v>0.33479159999999997</v>
      </c>
      <c r="G117" s="26">
        <v>0.03</v>
      </c>
      <c r="H117" s="13">
        <f t="shared" si="6"/>
        <v>3.9600000000000003E-2</v>
      </c>
      <c r="I117" s="32">
        <f t="shared" si="7"/>
        <v>0.37439159999999999</v>
      </c>
      <c r="J117" s="22"/>
      <c r="K117" s="12">
        <f t="shared" si="8"/>
        <v>0</v>
      </c>
      <c r="L117" s="12">
        <f t="shared" si="9"/>
        <v>0</v>
      </c>
      <c r="M117" s="34">
        <v>6000</v>
      </c>
      <c r="N117" s="34" t="s">
        <v>4</v>
      </c>
    </row>
    <row r="118" spans="1:14" ht="30.75" customHeight="1">
      <c r="A118" s="37">
        <v>18</v>
      </c>
      <c r="B118" s="38" t="s">
        <v>12</v>
      </c>
      <c r="C118" s="37">
        <v>49</v>
      </c>
      <c r="D118" s="37" t="s">
        <v>191</v>
      </c>
      <c r="E118" s="48">
        <v>0.1951</v>
      </c>
      <c r="F118" s="10">
        <f t="shared" si="5"/>
        <v>0.33479159999999997</v>
      </c>
      <c r="G118" s="26">
        <v>0.03</v>
      </c>
      <c r="H118" s="13">
        <f t="shared" si="6"/>
        <v>3.9600000000000003E-2</v>
      </c>
      <c r="I118" s="32">
        <f t="shared" si="7"/>
        <v>0.37439159999999999</v>
      </c>
      <c r="J118" s="22"/>
      <c r="K118" s="12">
        <f t="shared" si="8"/>
        <v>0</v>
      </c>
      <c r="L118" s="12">
        <f t="shared" si="9"/>
        <v>0</v>
      </c>
      <c r="M118" s="34">
        <v>6000</v>
      </c>
      <c r="N118" s="34" t="s">
        <v>4</v>
      </c>
    </row>
    <row r="119" spans="1:14" ht="30.75" customHeight="1">
      <c r="A119" s="37">
        <v>18</v>
      </c>
      <c r="B119" s="38" t="s">
        <v>12</v>
      </c>
      <c r="C119" s="37">
        <v>38</v>
      </c>
      <c r="D119" s="37" t="s">
        <v>192</v>
      </c>
      <c r="E119" s="48">
        <v>0.1951</v>
      </c>
      <c r="F119" s="10">
        <f t="shared" si="5"/>
        <v>0.33479159999999997</v>
      </c>
      <c r="G119" s="26">
        <v>0.03</v>
      </c>
      <c r="H119" s="13">
        <f t="shared" si="6"/>
        <v>3.9600000000000003E-2</v>
      </c>
      <c r="I119" s="32">
        <f t="shared" si="7"/>
        <v>0.37439159999999999</v>
      </c>
      <c r="J119" s="22"/>
      <c r="K119" s="12">
        <f t="shared" si="8"/>
        <v>0</v>
      </c>
      <c r="L119" s="12">
        <f t="shared" si="9"/>
        <v>0</v>
      </c>
      <c r="M119" s="34">
        <v>6000</v>
      </c>
      <c r="N119" s="34" t="s">
        <v>4</v>
      </c>
    </row>
    <row r="120" spans="1:14" ht="30.75" customHeight="1">
      <c r="A120" s="37">
        <v>18</v>
      </c>
      <c r="B120" s="38" t="s">
        <v>12</v>
      </c>
      <c r="C120" s="37">
        <v>99</v>
      </c>
      <c r="D120" s="37" t="s">
        <v>193</v>
      </c>
      <c r="E120" s="48">
        <v>0.1951</v>
      </c>
      <c r="F120" s="10">
        <f t="shared" si="5"/>
        <v>0.33479159999999997</v>
      </c>
      <c r="G120" s="26">
        <v>0.03</v>
      </c>
      <c r="H120" s="13">
        <f t="shared" si="6"/>
        <v>3.9600000000000003E-2</v>
      </c>
      <c r="I120" s="32">
        <f t="shared" si="7"/>
        <v>0.37439159999999999</v>
      </c>
      <c r="J120" s="22"/>
      <c r="K120" s="12">
        <f t="shared" si="8"/>
        <v>0</v>
      </c>
      <c r="L120" s="12">
        <f t="shared" si="9"/>
        <v>0</v>
      </c>
      <c r="M120" s="34">
        <v>6000</v>
      </c>
      <c r="N120" s="34" t="s">
        <v>4</v>
      </c>
    </row>
    <row r="121" spans="1:14" ht="30.75" customHeight="1">
      <c r="A121" s="37">
        <v>18</v>
      </c>
      <c r="B121" s="38" t="s">
        <v>12</v>
      </c>
      <c r="C121" s="37">
        <v>31</v>
      </c>
      <c r="D121" s="37" t="s">
        <v>194</v>
      </c>
      <c r="E121" s="48">
        <v>0.1951</v>
      </c>
      <c r="F121" s="10">
        <f t="shared" si="5"/>
        <v>0.33479159999999997</v>
      </c>
      <c r="G121" s="26">
        <v>0.03</v>
      </c>
      <c r="H121" s="13">
        <f t="shared" si="6"/>
        <v>3.9600000000000003E-2</v>
      </c>
      <c r="I121" s="32">
        <f t="shared" si="7"/>
        <v>0.37439159999999999</v>
      </c>
      <c r="J121" s="22"/>
      <c r="K121" s="12">
        <f t="shared" si="8"/>
        <v>0</v>
      </c>
      <c r="L121" s="12">
        <f t="shared" si="9"/>
        <v>0</v>
      </c>
      <c r="M121" s="34">
        <v>6000</v>
      </c>
      <c r="N121" s="34" t="s">
        <v>4</v>
      </c>
    </row>
    <row r="122" spans="1:14" ht="30.75" customHeight="1">
      <c r="A122" s="37">
        <v>18</v>
      </c>
      <c r="B122" s="38" t="s">
        <v>12</v>
      </c>
      <c r="C122" s="37">
        <v>37</v>
      </c>
      <c r="D122" s="37" t="s">
        <v>195</v>
      </c>
      <c r="E122" s="48">
        <v>0.1951</v>
      </c>
      <c r="F122" s="10">
        <f t="shared" si="5"/>
        <v>0.33479159999999997</v>
      </c>
      <c r="G122" s="26">
        <v>0.03</v>
      </c>
      <c r="H122" s="13">
        <f t="shared" si="6"/>
        <v>3.9600000000000003E-2</v>
      </c>
      <c r="I122" s="32">
        <f t="shared" si="7"/>
        <v>0.37439159999999999</v>
      </c>
      <c r="J122" s="22"/>
      <c r="K122" s="12">
        <f t="shared" si="8"/>
        <v>0</v>
      </c>
      <c r="L122" s="12">
        <f t="shared" si="9"/>
        <v>0</v>
      </c>
      <c r="M122" s="34">
        <v>6000</v>
      </c>
      <c r="N122" s="34" t="s">
        <v>4</v>
      </c>
    </row>
    <row r="123" spans="1:14" ht="30.75" customHeight="1">
      <c r="A123" s="37">
        <v>18</v>
      </c>
      <c r="B123" s="38" t="s">
        <v>12</v>
      </c>
      <c r="C123" s="37">
        <v>1374</v>
      </c>
      <c r="D123" s="37" t="s">
        <v>527</v>
      </c>
      <c r="E123" s="48">
        <v>0.2051</v>
      </c>
      <c r="F123" s="10">
        <f t="shared" si="5"/>
        <v>0.35195160000000003</v>
      </c>
      <c r="G123" s="26">
        <v>0.03</v>
      </c>
      <c r="H123" s="13">
        <f t="shared" si="6"/>
        <v>3.9600000000000003E-2</v>
      </c>
      <c r="I123" s="32">
        <f t="shared" si="7"/>
        <v>0.39155160000000006</v>
      </c>
      <c r="J123" s="22"/>
      <c r="K123" s="12">
        <f t="shared" si="8"/>
        <v>0</v>
      </c>
      <c r="L123" s="12">
        <f t="shared" si="9"/>
        <v>0</v>
      </c>
      <c r="M123" s="34">
        <v>6000</v>
      </c>
      <c r="N123" s="34" t="s">
        <v>4</v>
      </c>
    </row>
    <row r="124" spans="1:14" ht="30.75" customHeight="1">
      <c r="A124" s="37">
        <v>18</v>
      </c>
      <c r="B124" s="38" t="s">
        <v>12</v>
      </c>
      <c r="C124" s="37">
        <v>166</v>
      </c>
      <c r="D124" s="37" t="s">
        <v>451</v>
      </c>
      <c r="E124" s="48">
        <v>0.2051</v>
      </c>
      <c r="F124" s="10">
        <f t="shared" si="5"/>
        <v>0.35195160000000003</v>
      </c>
      <c r="G124" s="26">
        <v>0.03</v>
      </c>
      <c r="H124" s="13">
        <f t="shared" si="6"/>
        <v>3.9600000000000003E-2</v>
      </c>
      <c r="I124" s="32">
        <f t="shared" si="7"/>
        <v>0.39155160000000006</v>
      </c>
      <c r="J124" s="22"/>
      <c r="K124" s="12">
        <f t="shared" si="8"/>
        <v>0</v>
      </c>
      <c r="L124" s="12">
        <f t="shared" si="9"/>
        <v>0</v>
      </c>
      <c r="M124" s="34">
        <v>6000</v>
      </c>
      <c r="N124" s="34" t="s">
        <v>4</v>
      </c>
    </row>
    <row r="125" spans="1:14" ht="30.75" customHeight="1">
      <c r="A125" s="37">
        <v>18</v>
      </c>
      <c r="B125" s="38" t="s">
        <v>12</v>
      </c>
      <c r="C125" s="37">
        <v>524</v>
      </c>
      <c r="D125" s="37" t="s">
        <v>736</v>
      </c>
      <c r="E125" s="48">
        <v>0.2051</v>
      </c>
      <c r="F125" s="10">
        <f t="shared" si="5"/>
        <v>0.35195160000000003</v>
      </c>
      <c r="G125" s="26">
        <v>0.03</v>
      </c>
      <c r="H125" s="13">
        <f t="shared" si="6"/>
        <v>3.9600000000000003E-2</v>
      </c>
      <c r="I125" s="32">
        <f t="shared" si="7"/>
        <v>0.39155160000000006</v>
      </c>
      <c r="J125" s="22"/>
      <c r="K125" s="12">
        <f t="shared" si="8"/>
        <v>0</v>
      </c>
      <c r="L125" s="12">
        <f t="shared" si="9"/>
        <v>0</v>
      </c>
      <c r="M125" s="34">
        <v>6000</v>
      </c>
      <c r="N125" s="34" t="s">
        <v>4</v>
      </c>
    </row>
    <row r="126" spans="1:14" ht="30.75" customHeight="1">
      <c r="A126" s="37">
        <v>18</v>
      </c>
      <c r="B126" s="38" t="s">
        <v>12</v>
      </c>
      <c r="C126" s="37">
        <v>74</v>
      </c>
      <c r="D126" s="37" t="s">
        <v>737</v>
      </c>
      <c r="E126" s="48">
        <v>0.2051</v>
      </c>
      <c r="F126" s="10">
        <f t="shared" si="5"/>
        <v>0.35195160000000003</v>
      </c>
      <c r="G126" s="26">
        <v>0.03</v>
      </c>
      <c r="H126" s="13">
        <f t="shared" si="6"/>
        <v>3.9600000000000003E-2</v>
      </c>
      <c r="I126" s="32">
        <f t="shared" si="7"/>
        <v>0.39155160000000006</v>
      </c>
      <c r="J126" s="22"/>
      <c r="K126" s="12">
        <f t="shared" si="8"/>
        <v>0</v>
      </c>
      <c r="L126" s="12">
        <f t="shared" si="9"/>
        <v>0</v>
      </c>
      <c r="M126" s="34">
        <v>6000</v>
      </c>
      <c r="N126" s="34" t="s">
        <v>4</v>
      </c>
    </row>
    <row r="127" spans="1:14" ht="30.75" customHeight="1">
      <c r="A127" s="37">
        <v>18</v>
      </c>
      <c r="B127" s="38" t="s">
        <v>12</v>
      </c>
      <c r="C127" s="37">
        <v>62</v>
      </c>
      <c r="D127" s="37" t="s">
        <v>550</v>
      </c>
      <c r="E127" s="48">
        <v>0.2051</v>
      </c>
      <c r="F127" s="10">
        <f t="shared" si="5"/>
        <v>0.35195160000000003</v>
      </c>
      <c r="G127" s="26">
        <v>0.03</v>
      </c>
      <c r="H127" s="13">
        <f t="shared" si="6"/>
        <v>3.9600000000000003E-2</v>
      </c>
      <c r="I127" s="32">
        <f t="shared" si="7"/>
        <v>0.39155160000000006</v>
      </c>
      <c r="J127" s="22"/>
      <c r="K127" s="12">
        <f t="shared" si="8"/>
        <v>0</v>
      </c>
      <c r="L127" s="12">
        <f t="shared" si="9"/>
        <v>0</v>
      </c>
      <c r="M127" s="34">
        <v>6000</v>
      </c>
      <c r="N127" s="34" t="s">
        <v>4</v>
      </c>
    </row>
    <row r="128" spans="1:14" ht="30.75" customHeight="1">
      <c r="A128" s="37">
        <v>209</v>
      </c>
      <c r="B128" s="38" t="s">
        <v>14</v>
      </c>
      <c r="C128" s="37">
        <v>17</v>
      </c>
      <c r="D128" s="37" t="s">
        <v>196</v>
      </c>
      <c r="E128" s="48">
        <v>0.24740000000000001</v>
      </c>
      <c r="F128" s="10">
        <f t="shared" si="5"/>
        <v>0.42453840000000004</v>
      </c>
      <c r="G128" s="26">
        <v>0.03</v>
      </c>
      <c r="H128" s="13">
        <f t="shared" si="6"/>
        <v>3.9600000000000003E-2</v>
      </c>
      <c r="I128" s="32">
        <f t="shared" si="7"/>
        <v>0.46413840000000006</v>
      </c>
      <c r="J128" s="22"/>
      <c r="K128" s="12">
        <f t="shared" si="8"/>
        <v>0</v>
      </c>
      <c r="L128" s="12">
        <f t="shared" si="9"/>
        <v>0</v>
      </c>
      <c r="M128" s="34">
        <v>2600</v>
      </c>
      <c r="N128" s="34" t="s">
        <v>15</v>
      </c>
    </row>
    <row r="129" spans="1:14" ht="30.75" customHeight="1">
      <c r="A129" s="37">
        <v>209</v>
      </c>
      <c r="B129" s="38" t="s">
        <v>14</v>
      </c>
      <c r="C129" s="37">
        <v>7</v>
      </c>
      <c r="D129" s="37" t="s">
        <v>197</v>
      </c>
      <c r="E129" s="48">
        <v>0.24740000000000001</v>
      </c>
      <c r="F129" s="10">
        <f t="shared" si="5"/>
        <v>0.42453840000000004</v>
      </c>
      <c r="G129" s="26">
        <v>0.03</v>
      </c>
      <c r="H129" s="13">
        <f t="shared" si="6"/>
        <v>3.9600000000000003E-2</v>
      </c>
      <c r="I129" s="32">
        <f t="shared" si="7"/>
        <v>0.46413840000000006</v>
      </c>
      <c r="J129" s="22"/>
      <c r="K129" s="12">
        <f t="shared" si="8"/>
        <v>0</v>
      </c>
      <c r="L129" s="12">
        <f t="shared" si="9"/>
        <v>0</v>
      </c>
      <c r="M129" s="34">
        <v>2600</v>
      </c>
      <c r="N129" s="34" t="s">
        <v>15</v>
      </c>
    </row>
    <row r="130" spans="1:14" ht="30.75" customHeight="1">
      <c r="A130" s="37">
        <v>209</v>
      </c>
      <c r="B130" s="38" t="s">
        <v>14</v>
      </c>
      <c r="C130" s="37">
        <v>8</v>
      </c>
      <c r="D130" s="37" t="s">
        <v>198</v>
      </c>
      <c r="E130" s="48">
        <v>0.24740000000000001</v>
      </c>
      <c r="F130" s="10">
        <f t="shared" si="5"/>
        <v>0.42453840000000004</v>
      </c>
      <c r="G130" s="26">
        <v>0.03</v>
      </c>
      <c r="H130" s="13">
        <f t="shared" si="6"/>
        <v>3.9600000000000003E-2</v>
      </c>
      <c r="I130" s="32">
        <f t="shared" si="7"/>
        <v>0.46413840000000006</v>
      </c>
      <c r="J130" s="22"/>
      <c r="K130" s="12">
        <f t="shared" si="8"/>
        <v>0</v>
      </c>
      <c r="L130" s="12">
        <f t="shared" si="9"/>
        <v>0</v>
      </c>
      <c r="M130" s="34">
        <v>2600</v>
      </c>
      <c r="N130" s="34" t="s">
        <v>15</v>
      </c>
    </row>
    <row r="131" spans="1:14" ht="30.75" customHeight="1">
      <c r="A131" s="37">
        <v>209</v>
      </c>
      <c r="B131" s="38" t="s">
        <v>14</v>
      </c>
      <c r="C131" s="37">
        <v>9</v>
      </c>
      <c r="D131" s="37" t="s">
        <v>199</v>
      </c>
      <c r="E131" s="48">
        <v>0.24740000000000001</v>
      </c>
      <c r="F131" s="10">
        <f t="shared" si="5"/>
        <v>0.42453840000000004</v>
      </c>
      <c r="G131" s="26">
        <v>0.03</v>
      </c>
      <c r="H131" s="13">
        <f t="shared" si="6"/>
        <v>3.9600000000000003E-2</v>
      </c>
      <c r="I131" s="32">
        <f t="shared" si="7"/>
        <v>0.46413840000000006</v>
      </c>
      <c r="J131" s="22"/>
      <c r="K131" s="12">
        <f t="shared" si="8"/>
        <v>0</v>
      </c>
      <c r="L131" s="12">
        <f t="shared" si="9"/>
        <v>0</v>
      </c>
      <c r="M131" s="34">
        <v>2600</v>
      </c>
      <c r="N131" s="34" t="s">
        <v>15</v>
      </c>
    </row>
    <row r="132" spans="1:14" ht="30.75" customHeight="1">
      <c r="A132" s="37">
        <v>209</v>
      </c>
      <c r="B132" s="38" t="s">
        <v>14</v>
      </c>
      <c r="C132" s="37">
        <v>11</v>
      </c>
      <c r="D132" s="37" t="s">
        <v>200</v>
      </c>
      <c r="E132" s="48">
        <v>0.24740000000000001</v>
      </c>
      <c r="F132" s="10">
        <f t="shared" si="5"/>
        <v>0.42453840000000004</v>
      </c>
      <c r="G132" s="26">
        <v>0.03</v>
      </c>
      <c r="H132" s="13">
        <f t="shared" si="6"/>
        <v>3.9600000000000003E-2</v>
      </c>
      <c r="I132" s="32">
        <f t="shared" si="7"/>
        <v>0.46413840000000006</v>
      </c>
      <c r="J132" s="22"/>
      <c r="K132" s="12">
        <f t="shared" si="8"/>
        <v>0</v>
      </c>
      <c r="L132" s="12">
        <f t="shared" si="9"/>
        <v>0</v>
      </c>
      <c r="M132" s="34">
        <v>2600</v>
      </c>
      <c r="N132" s="34" t="s">
        <v>15</v>
      </c>
    </row>
    <row r="133" spans="1:14" ht="30.75" customHeight="1">
      <c r="A133" s="37">
        <v>114</v>
      </c>
      <c r="B133" s="38" t="s">
        <v>16</v>
      </c>
      <c r="C133" s="37">
        <v>2</v>
      </c>
      <c r="D133" s="37" t="s">
        <v>201</v>
      </c>
      <c r="E133" s="48">
        <v>0.2772</v>
      </c>
      <c r="F133" s="10">
        <f t="shared" si="5"/>
        <v>0.47567520000000002</v>
      </c>
      <c r="G133" s="26">
        <v>0.03</v>
      </c>
      <c r="H133" s="13">
        <f t="shared" si="6"/>
        <v>3.9600000000000003E-2</v>
      </c>
      <c r="I133" s="32">
        <f t="shared" si="7"/>
        <v>0.51527520000000004</v>
      </c>
      <c r="J133" s="22"/>
      <c r="K133" s="12">
        <f t="shared" si="8"/>
        <v>0</v>
      </c>
      <c r="L133" s="12">
        <f t="shared" si="9"/>
        <v>0</v>
      </c>
      <c r="M133" s="34">
        <v>2600</v>
      </c>
      <c r="N133" s="34" t="s">
        <v>15</v>
      </c>
    </row>
    <row r="134" spans="1:14" ht="30.75" customHeight="1">
      <c r="A134" s="37">
        <v>114</v>
      </c>
      <c r="B134" s="38" t="s">
        <v>16</v>
      </c>
      <c r="C134" s="37">
        <v>5</v>
      </c>
      <c r="D134" s="37" t="s">
        <v>202</v>
      </c>
      <c r="E134" s="48">
        <v>0.2772</v>
      </c>
      <c r="F134" s="10">
        <f t="shared" si="5"/>
        <v>0.47567520000000002</v>
      </c>
      <c r="G134" s="26">
        <v>0.03</v>
      </c>
      <c r="H134" s="13">
        <f t="shared" si="6"/>
        <v>3.9600000000000003E-2</v>
      </c>
      <c r="I134" s="32">
        <f t="shared" si="7"/>
        <v>0.51527520000000004</v>
      </c>
      <c r="J134" s="22"/>
      <c r="K134" s="12">
        <f t="shared" si="8"/>
        <v>0</v>
      </c>
      <c r="L134" s="12">
        <f t="shared" si="9"/>
        <v>0</v>
      </c>
      <c r="M134" s="34">
        <v>2800</v>
      </c>
      <c r="N134" s="34" t="s">
        <v>4</v>
      </c>
    </row>
    <row r="135" spans="1:14" ht="30.75" customHeight="1">
      <c r="A135" s="37">
        <v>149</v>
      </c>
      <c r="B135" s="38" t="s">
        <v>17</v>
      </c>
      <c r="C135" s="37">
        <v>11</v>
      </c>
      <c r="D135" s="37" t="s">
        <v>18</v>
      </c>
      <c r="E135" s="48">
        <v>0.18590000000000001</v>
      </c>
      <c r="F135" s="10">
        <f t="shared" si="5"/>
        <v>0.31900440000000002</v>
      </c>
      <c r="G135" s="26">
        <v>0.03</v>
      </c>
      <c r="H135" s="13">
        <f t="shared" si="6"/>
        <v>3.9600000000000003E-2</v>
      </c>
      <c r="I135" s="32">
        <f t="shared" si="7"/>
        <v>0.35860440000000005</v>
      </c>
      <c r="J135" s="22"/>
      <c r="K135" s="12">
        <f t="shared" si="8"/>
        <v>0</v>
      </c>
      <c r="L135" s="12">
        <f t="shared" si="9"/>
        <v>0</v>
      </c>
      <c r="M135" s="34">
        <v>2800</v>
      </c>
      <c r="N135" s="34" t="s">
        <v>4</v>
      </c>
    </row>
    <row r="136" spans="1:14" ht="30.75" customHeight="1">
      <c r="A136" s="37">
        <v>149</v>
      </c>
      <c r="B136" s="38" t="s">
        <v>17</v>
      </c>
      <c r="C136" s="37">
        <v>61</v>
      </c>
      <c r="D136" s="37" t="s">
        <v>633</v>
      </c>
      <c r="E136" s="48">
        <v>0.1678</v>
      </c>
      <c r="F136" s="10">
        <f t="shared" si="5"/>
        <v>0.28794480000000006</v>
      </c>
      <c r="G136" s="26">
        <v>0.03</v>
      </c>
      <c r="H136" s="13">
        <f t="shared" si="6"/>
        <v>3.9600000000000003E-2</v>
      </c>
      <c r="I136" s="32">
        <f t="shared" si="7"/>
        <v>0.32754480000000008</v>
      </c>
      <c r="J136" s="22"/>
      <c r="K136" s="12">
        <f t="shared" si="8"/>
        <v>0</v>
      </c>
      <c r="L136" s="12">
        <f t="shared" si="9"/>
        <v>0</v>
      </c>
      <c r="M136" s="34">
        <v>4500</v>
      </c>
      <c r="N136" s="34" t="s">
        <v>13</v>
      </c>
    </row>
    <row r="137" spans="1:14" ht="30.75" customHeight="1">
      <c r="A137" s="37">
        <v>149</v>
      </c>
      <c r="B137" s="38" t="s">
        <v>551</v>
      </c>
      <c r="C137" s="37">
        <v>35</v>
      </c>
      <c r="D137" s="37" t="s">
        <v>203</v>
      </c>
      <c r="E137" s="48">
        <v>0.1678</v>
      </c>
      <c r="F137" s="10">
        <f t="shared" si="5"/>
        <v>0.28794480000000006</v>
      </c>
      <c r="G137" s="26">
        <v>0.03</v>
      </c>
      <c r="H137" s="13">
        <f t="shared" si="6"/>
        <v>3.9600000000000003E-2</v>
      </c>
      <c r="I137" s="32">
        <f t="shared" si="7"/>
        <v>0.32754480000000008</v>
      </c>
      <c r="J137" s="22"/>
      <c r="K137" s="12">
        <f t="shared" si="8"/>
        <v>0</v>
      </c>
      <c r="L137" s="12">
        <f t="shared" si="9"/>
        <v>0</v>
      </c>
      <c r="M137" s="34">
        <v>4500</v>
      </c>
      <c r="N137" s="34" t="s">
        <v>154</v>
      </c>
    </row>
    <row r="138" spans="1:14" ht="30.75" customHeight="1">
      <c r="A138" s="37">
        <v>149</v>
      </c>
      <c r="B138" s="38" t="s">
        <v>551</v>
      </c>
      <c r="C138" s="37">
        <v>21</v>
      </c>
      <c r="D138" s="37" t="s">
        <v>204</v>
      </c>
      <c r="E138" s="48">
        <v>0.1678</v>
      </c>
      <c r="F138" s="10">
        <f t="shared" si="5"/>
        <v>0.28794480000000006</v>
      </c>
      <c r="G138" s="26">
        <v>0.03</v>
      </c>
      <c r="H138" s="13">
        <f t="shared" si="6"/>
        <v>3.9600000000000003E-2</v>
      </c>
      <c r="I138" s="32">
        <f t="shared" si="7"/>
        <v>0.32754480000000008</v>
      </c>
      <c r="J138" s="22"/>
      <c r="K138" s="12">
        <f t="shared" si="8"/>
        <v>0</v>
      </c>
      <c r="L138" s="12">
        <f t="shared" si="9"/>
        <v>0</v>
      </c>
      <c r="M138" s="34">
        <v>4500</v>
      </c>
      <c r="N138" s="34" t="s">
        <v>13</v>
      </c>
    </row>
    <row r="139" spans="1:14" ht="30.75" customHeight="1">
      <c r="A139" s="37">
        <v>149</v>
      </c>
      <c r="B139" s="38" t="s">
        <v>551</v>
      </c>
      <c r="C139" s="37">
        <v>38</v>
      </c>
      <c r="D139" s="37" t="s">
        <v>205</v>
      </c>
      <c r="E139" s="48">
        <v>0.1678</v>
      </c>
      <c r="F139" s="10">
        <f t="shared" si="5"/>
        <v>0.28794480000000006</v>
      </c>
      <c r="G139" s="26">
        <v>0.03</v>
      </c>
      <c r="H139" s="13">
        <f t="shared" si="6"/>
        <v>3.9600000000000003E-2</v>
      </c>
      <c r="I139" s="32">
        <f t="shared" si="7"/>
        <v>0.32754480000000008</v>
      </c>
      <c r="J139" s="22"/>
      <c r="K139" s="12">
        <f t="shared" si="8"/>
        <v>0</v>
      </c>
      <c r="L139" s="12">
        <f t="shared" si="9"/>
        <v>0</v>
      </c>
      <c r="M139" s="34">
        <v>4500</v>
      </c>
      <c r="N139" s="34" t="s">
        <v>13</v>
      </c>
    </row>
    <row r="140" spans="1:14" ht="30.75" customHeight="1">
      <c r="A140" s="37">
        <v>149</v>
      </c>
      <c r="B140" s="38" t="s">
        <v>551</v>
      </c>
      <c r="C140" s="37">
        <v>58</v>
      </c>
      <c r="D140" s="37" t="s">
        <v>552</v>
      </c>
      <c r="E140" s="48">
        <v>0.1678</v>
      </c>
      <c r="F140" s="10">
        <f t="shared" si="5"/>
        <v>0.28794480000000006</v>
      </c>
      <c r="G140" s="26">
        <v>0.03</v>
      </c>
      <c r="H140" s="13">
        <f t="shared" si="6"/>
        <v>3.9600000000000003E-2</v>
      </c>
      <c r="I140" s="32">
        <f t="shared" si="7"/>
        <v>0.32754480000000008</v>
      </c>
      <c r="J140" s="22"/>
      <c r="K140" s="12">
        <f t="shared" si="8"/>
        <v>0</v>
      </c>
      <c r="L140" s="12">
        <f t="shared" si="9"/>
        <v>0</v>
      </c>
      <c r="M140" s="34">
        <v>4500</v>
      </c>
      <c r="N140" s="34" t="s">
        <v>154</v>
      </c>
    </row>
    <row r="141" spans="1:14" ht="30.75" customHeight="1">
      <c r="A141" s="37">
        <v>149</v>
      </c>
      <c r="B141" s="38" t="s">
        <v>551</v>
      </c>
      <c r="C141" s="37">
        <v>59</v>
      </c>
      <c r="D141" s="37" t="s">
        <v>553</v>
      </c>
      <c r="E141" s="48">
        <v>0.1678</v>
      </c>
      <c r="F141" s="10">
        <f t="shared" ref="F141:F204" si="10">(E141*1.32)*1.3</f>
        <v>0.28794480000000006</v>
      </c>
      <c r="G141" s="26">
        <v>0.03</v>
      </c>
      <c r="H141" s="13">
        <f t="shared" ref="H141:H204" si="11">G141*1.32</f>
        <v>3.9600000000000003E-2</v>
      </c>
      <c r="I141" s="32">
        <f t="shared" ref="I141:I204" si="12">F141+H141</f>
        <v>0.32754480000000008</v>
      </c>
      <c r="J141" s="22"/>
      <c r="K141" s="12">
        <f t="shared" ref="K141:K204" si="13">I141*J141</f>
        <v>0</v>
      </c>
      <c r="L141" s="12">
        <f t="shared" ref="L141:L204" si="14">K141-(K141*$L$9)</f>
        <v>0</v>
      </c>
      <c r="M141" s="34">
        <v>4500</v>
      </c>
      <c r="N141" s="34" t="s">
        <v>154</v>
      </c>
    </row>
    <row r="142" spans="1:14" ht="30.75" customHeight="1">
      <c r="A142" s="37">
        <v>149</v>
      </c>
      <c r="B142" s="38" t="s">
        <v>551</v>
      </c>
      <c r="C142" s="37">
        <v>31</v>
      </c>
      <c r="D142" s="37" t="s">
        <v>206</v>
      </c>
      <c r="E142" s="48">
        <v>0.1678</v>
      </c>
      <c r="F142" s="10">
        <f t="shared" si="10"/>
        <v>0.28794480000000006</v>
      </c>
      <c r="G142" s="26">
        <v>0.03</v>
      </c>
      <c r="H142" s="13">
        <f t="shared" si="11"/>
        <v>3.9600000000000003E-2</v>
      </c>
      <c r="I142" s="32">
        <f t="shared" si="12"/>
        <v>0.32754480000000008</v>
      </c>
      <c r="J142" s="22"/>
      <c r="K142" s="12">
        <f t="shared" si="13"/>
        <v>0</v>
      </c>
      <c r="L142" s="12">
        <f t="shared" si="14"/>
        <v>0</v>
      </c>
      <c r="M142" s="34">
        <v>4500</v>
      </c>
      <c r="N142" s="34" t="s">
        <v>154</v>
      </c>
    </row>
    <row r="143" spans="1:14" ht="30.75" customHeight="1">
      <c r="A143" s="37">
        <v>149</v>
      </c>
      <c r="B143" s="38" t="s">
        <v>551</v>
      </c>
      <c r="C143" s="37">
        <v>56</v>
      </c>
      <c r="D143" s="37" t="s">
        <v>452</v>
      </c>
      <c r="E143" s="48">
        <v>0.1678</v>
      </c>
      <c r="F143" s="10">
        <f t="shared" si="10"/>
        <v>0.28794480000000006</v>
      </c>
      <c r="G143" s="26">
        <v>0.03</v>
      </c>
      <c r="H143" s="13">
        <f t="shared" si="11"/>
        <v>3.9600000000000003E-2</v>
      </c>
      <c r="I143" s="32">
        <f t="shared" si="12"/>
        <v>0.32754480000000008</v>
      </c>
      <c r="J143" s="22"/>
      <c r="K143" s="12">
        <f t="shared" si="13"/>
        <v>0</v>
      </c>
      <c r="L143" s="12">
        <f t="shared" si="14"/>
        <v>0</v>
      </c>
      <c r="M143" s="34">
        <v>4500</v>
      </c>
      <c r="N143" s="34" t="s">
        <v>154</v>
      </c>
    </row>
    <row r="144" spans="1:14" ht="30.75" customHeight="1">
      <c r="A144" s="37">
        <v>197</v>
      </c>
      <c r="B144" s="38" t="s">
        <v>19</v>
      </c>
      <c r="C144" s="37">
        <v>3</v>
      </c>
      <c r="D144" s="37" t="s">
        <v>554</v>
      </c>
      <c r="E144" s="48">
        <v>0.2631</v>
      </c>
      <c r="F144" s="10">
        <f t="shared" si="10"/>
        <v>0.45147959999999998</v>
      </c>
      <c r="G144" s="26">
        <v>0.03</v>
      </c>
      <c r="H144" s="13">
        <f t="shared" si="11"/>
        <v>3.9600000000000003E-2</v>
      </c>
      <c r="I144" s="32">
        <f t="shared" si="12"/>
        <v>0.49107960000000001</v>
      </c>
      <c r="J144" s="22"/>
      <c r="K144" s="12">
        <f t="shared" si="13"/>
        <v>0</v>
      </c>
      <c r="L144" s="12">
        <f t="shared" si="14"/>
        <v>0</v>
      </c>
      <c r="M144" s="34">
        <v>4500</v>
      </c>
      <c r="N144" s="34" t="s">
        <v>154</v>
      </c>
    </row>
    <row r="145" spans="1:14" ht="30.75" customHeight="1">
      <c r="A145" s="37">
        <v>73</v>
      </c>
      <c r="B145" s="38" t="s">
        <v>20</v>
      </c>
      <c r="C145" s="37">
        <v>14</v>
      </c>
      <c r="D145" s="37" t="s">
        <v>21</v>
      </c>
      <c r="E145" s="48">
        <v>7.1900000000000006E-2</v>
      </c>
      <c r="F145" s="10">
        <f t="shared" si="10"/>
        <v>0.12338040000000002</v>
      </c>
      <c r="G145" s="26">
        <v>0.03</v>
      </c>
      <c r="H145" s="13">
        <f t="shared" si="11"/>
        <v>3.9600000000000003E-2</v>
      </c>
      <c r="I145" s="32">
        <f t="shared" si="12"/>
        <v>0.16298040000000003</v>
      </c>
      <c r="J145" s="22"/>
      <c r="K145" s="12">
        <f t="shared" si="13"/>
        <v>0</v>
      </c>
      <c r="L145" s="12">
        <f t="shared" si="14"/>
        <v>0</v>
      </c>
      <c r="M145" s="34">
        <v>4500</v>
      </c>
      <c r="N145" s="34" t="s">
        <v>154</v>
      </c>
    </row>
    <row r="146" spans="1:14" ht="30.75" customHeight="1">
      <c r="A146" s="37">
        <v>73</v>
      </c>
      <c r="B146" s="38" t="s">
        <v>20</v>
      </c>
      <c r="C146" s="37">
        <v>878</v>
      </c>
      <c r="D146" s="37" t="s">
        <v>634</v>
      </c>
      <c r="E146" s="48">
        <v>0.15659999999999999</v>
      </c>
      <c r="F146" s="10">
        <f t="shared" si="10"/>
        <v>0.26872560000000001</v>
      </c>
      <c r="G146" s="26">
        <v>0.03</v>
      </c>
      <c r="H146" s="13">
        <f t="shared" si="11"/>
        <v>3.9600000000000003E-2</v>
      </c>
      <c r="I146" s="32">
        <f t="shared" si="12"/>
        <v>0.30832560000000003</v>
      </c>
      <c r="J146" s="22"/>
      <c r="K146" s="12">
        <f t="shared" si="13"/>
        <v>0</v>
      </c>
      <c r="L146" s="12">
        <f t="shared" si="14"/>
        <v>0</v>
      </c>
      <c r="M146" s="34">
        <v>4500</v>
      </c>
      <c r="N146" s="34" t="s">
        <v>154</v>
      </c>
    </row>
    <row r="147" spans="1:14" ht="30.75" customHeight="1">
      <c r="A147" s="37">
        <v>73</v>
      </c>
      <c r="B147" s="38" t="s">
        <v>20</v>
      </c>
      <c r="C147" s="37">
        <v>906</v>
      </c>
      <c r="D147" s="37" t="s">
        <v>635</v>
      </c>
      <c r="E147" s="48">
        <v>0.15659999999999999</v>
      </c>
      <c r="F147" s="10">
        <f t="shared" si="10"/>
        <v>0.26872560000000001</v>
      </c>
      <c r="G147" s="26">
        <v>0.03</v>
      </c>
      <c r="H147" s="13">
        <f t="shared" si="11"/>
        <v>3.9600000000000003E-2</v>
      </c>
      <c r="I147" s="32">
        <f t="shared" si="12"/>
        <v>0.30832560000000003</v>
      </c>
      <c r="J147" s="22"/>
      <c r="K147" s="12">
        <f t="shared" si="13"/>
        <v>0</v>
      </c>
      <c r="L147" s="12">
        <f t="shared" si="14"/>
        <v>0</v>
      </c>
      <c r="M147" s="34">
        <v>4500</v>
      </c>
      <c r="N147" s="34" t="s">
        <v>154</v>
      </c>
    </row>
    <row r="148" spans="1:14" ht="30.75" customHeight="1">
      <c r="A148" s="37">
        <v>73</v>
      </c>
      <c r="B148" s="38" t="s">
        <v>20</v>
      </c>
      <c r="C148" s="37">
        <v>40</v>
      </c>
      <c r="D148" s="37" t="s">
        <v>738</v>
      </c>
      <c r="E148" s="48">
        <v>0.15659999999999999</v>
      </c>
      <c r="F148" s="10">
        <f t="shared" si="10"/>
        <v>0.26872560000000001</v>
      </c>
      <c r="G148" s="26">
        <v>0.03</v>
      </c>
      <c r="H148" s="13">
        <f t="shared" si="11"/>
        <v>3.9600000000000003E-2</v>
      </c>
      <c r="I148" s="32">
        <f t="shared" si="12"/>
        <v>0.30832560000000003</v>
      </c>
      <c r="J148" s="22"/>
      <c r="K148" s="12">
        <f t="shared" si="13"/>
        <v>0</v>
      </c>
      <c r="L148" s="12">
        <f t="shared" si="14"/>
        <v>0</v>
      </c>
      <c r="M148" s="34">
        <v>4500</v>
      </c>
      <c r="N148" s="34" t="s">
        <v>154</v>
      </c>
    </row>
    <row r="149" spans="1:14" ht="30.75" customHeight="1">
      <c r="A149" s="37">
        <v>73</v>
      </c>
      <c r="B149" s="38" t="s">
        <v>20</v>
      </c>
      <c r="C149" s="37">
        <v>27</v>
      </c>
      <c r="D149" s="37" t="s">
        <v>207</v>
      </c>
      <c r="E149" s="48">
        <v>9.69E-2</v>
      </c>
      <c r="F149" s="10">
        <f t="shared" si="10"/>
        <v>0.16628039999999999</v>
      </c>
      <c r="G149" s="26">
        <v>0.03</v>
      </c>
      <c r="H149" s="13">
        <f t="shared" si="11"/>
        <v>3.9600000000000003E-2</v>
      </c>
      <c r="I149" s="32">
        <f t="shared" si="12"/>
        <v>0.20588039999999999</v>
      </c>
      <c r="J149" s="22"/>
      <c r="K149" s="12">
        <f t="shared" si="13"/>
        <v>0</v>
      </c>
      <c r="L149" s="12">
        <f t="shared" si="14"/>
        <v>0</v>
      </c>
      <c r="M149" s="34">
        <v>3600</v>
      </c>
      <c r="N149" s="34" t="s">
        <v>4</v>
      </c>
    </row>
    <row r="150" spans="1:14" ht="30.75" customHeight="1">
      <c r="A150" s="37">
        <v>73</v>
      </c>
      <c r="B150" s="38" t="s">
        <v>20</v>
      </c>
      <c r="C150" s="37">
        <v>26</v>
      </c>
      <c r="D150" s="37" t="s">
        <v>208</v>
      </c>
      <c r="E150" s="48">
        <v>9.69E-2</v>
      </c>
      <c r="F150" s="10">
        <f t="shared" si="10"/>
        <v>0.16628039999999999</v>
      </c>
      <c r="G150" s="26">
        <v>0.03</v>
      </c>
      <c r="H150" s="13">
        <f t="shared" si="11"/>
        <v>3.9600000000000003E-2</v>
      </c>
      <c r="I150" s="32">
        <f t="shared" si="12"/>
        <v>0.20588039999999999</v>
      </c>
      <c r="J150" s="22"/>
      <c r="K150" s="12">
        <f t="shared" si="13"/>
        <v>0</v>
      </c>
      <c r="L150" s="12">
        <f t="shared" si="14"/>
        <v>0</v>
      </c>
      <c r="M150" s="34">
        <v>8100</v>
      </c>
      <c r="N150" s="34" t="s">
        <v>2</v>
      </c>
    </row>
    <row r="151" spans="1:14" ht="30.75" customHeight="1">
      <c r="A151" s="37">
        <v>69</v>
      </c>
      <c r="B151" s="38" t="s">
        <v>22</v>
      </c>
      <c r="C151" s="37">
        <v>140</v>
      </c>
      <c r="D151" s="37" t="s">
        <v>739</v>
      </c>
      <c r="E151" s="48">
        <v>0.26400000000000001</v>
      </c>
      <c r="F151" s="10">
        <f t="shared" si="10"/>
        <v>0.45302400000000004</v>
      </c>
      <c r="G151" s="26">
        <v>0.03</v>
      </c>
      <c r="H151" s="13">
        <f t="shared" si="11"/>
        <v>3.9600000000000003E-2</v>
      </c>
      <c r="I151" s="32">
        <f t="shared" si="12"/>
        <v>0.49262400000000006</v>
      </c>
      <c r="J151" s="22"/>
      <c r="K151" s="12">
        <f t="shared" si="13"/>
        <v>0</v>
      </c>
      <c r="L151" s="12">
        <f t="shared" si="14"/>
        <v>0</v>
      </c>
      <c r="M151" s="34">
        <v>8100</v>
      </c>
      <c r="N151" s="34" t="s">
        <v>4</v>
      </c>
    </row>
    <row r="152" spans="1:14" ht="30.75" customHeight="1">
      <c r="A152" s="37">
        <v>69</v>
      </c>
      <c r="B152" s="38" t="s">
        <v>22</v>
      </c>
      <c r="C152" s="37">
        <v>81</v>
      </c>
      <c r="D152" s="37" t="s">
        <v>555</v>
      </c>
      <c r="E152" s="48">
        <v>0.26400000000000001</v>
      </c>
      <c r="F152" s="10">
        <f t="shared" si="10"/>
        <v>0.45302400000000004</v>
      </c>
      <c r="G152" s="26">
        <v>0.03</v>
      </c>
      <c r="H152" s="13">
        <f t="shared" si="11"/>
        <v>3.9600000000000003E-2</v>
      </c>
      <c r="I152" s="32">
        <f t="shared" si="12"/>
        <v>0.49262400000000006</v>
      </c>
      <c r="J152" s="22"/>
      <c r="K152" s="12">
        <f t="shared" si="13"/>
        <v>0</v>
      </c>
      <c r="L152" s="12">
        <f t="shared" si="14"/>
        <v>0</v>
      </c>
      <c r="M152" s="34">
        <v>8100</v>
      </c>
      <c r="N152" s="34" t="s">
        <v>4</v>
      </c>
    </row>
    <row r="153" spans="1:14" ht="30.75" customHeight="1">
      <c r="A153" s="37">
        <v>69</v>
      </c>
      <c r="B153" s="38" t="s">
        <v>22</v>
      </c>
      <c r="C153" s="37">
        <v>83</v>
      </c>
      <c r="D153" s="37" t="s">
        <v>556</v>
      </c>
      <c r="E153" s="48">
        <v>0.26400000000000001</v>
      </c>
      <c r="F153" s="10">
        <f t="shared" si="10"/>
        <v>0.45302400000000004</v>
      </c>
      <c r="G153" s="26">
        <v>0.03</v>
      </c>
      <c r="H153" s="13">
        <f t="shared" si="11"/>
        <v>3.9600000000000003E-2</v>
      </c>
      <c r="I153" s="32">
        <f t="shared" si="12"/>
        <v>0.49262400000000006</v>
      </c>
      <c r="J153" s="22"/>
      <c r="K153" s="12">
        <f t="shared" si="13"/>
        <v>0</v>
      </c>
      <c r="L153" s="12">
        <f t="shared" si="14"/>
        <v>0</v>
      </c>
      <c r="M153" s="36">
        <v>8100</v>
      </c>
      <c r="N153" s="36" t="s">
        <v>4</v>
      </c>
    </row>
    <row r="154" spans="1:14" ht="30.75" customHeight="1">
      <c r="A154" s="37">
        <v>69</v>
      </c>
      <c r="B154" s="38" t="s">
        <v>22</v>
      </c>
      <c r="C154" s="37">
        <v>133</v>
      </c>
      <c r="D154" s="37" t="s">
        <v>740</v>
      </c>
      <c r="E154" s="48">
        <v>0.26400000000000001</v>
      </c>
      <c r="F154" s="10">
        <f t="shared" si="10"/>
        <v>0.45302400000000004</v>
      </c>
      <c r="G154" s="26">
        <v>0.03</v>
      </c>
      <c r="H154" s="13">
        <f t="shared" si="11"/>
        <v>3.9600000000000003E-2</v>
      </c>
      <c r="I154" s="32">
        <f t="shared" si="12"/>
        <v>0.49262400000000006</v>
      </c>
      <c r="J154" s="22"/>
      <c r="K154" s="12">
        <f t="shared" si="13"/>
        <v>0</v>
      </c>
      <c r="L154" s="12">
        <f t="shared" si="14"/>
        <v>0</v>
      </c>
      <c r="M154" s="36">
        <v>8100</v>
      </c>
      <c r="N154" s="36" t="s">
        <v>4</v>
      </c>
    </row>
    <row r="155" spans="1:14" ht="30.75" customHeight="1">
      <c r="A155" s="37">
        <v>69</v>
      </c>
      <c r="B155" s="38" t="s">
        <v>22</v>
      </c>
      <c r="C155" s="37">
        <v>84</v>
      </c>
      <c r="D155" s="37" t="s">
        <v>557</v>
      </c>
      <c r="E155" s="48">
        <v>0.26400000000000001</v>
      </c>
      <c r="F155" s="10">
        <f t="shared" si="10"/>
        <v>0.45302400000000004</v>
      </c>
      <c r="G155" s="26">
        <v>0.03</v>
      </c>
      <c r="H155" s="13">
        <f t="shared" si="11"/>
        <v>3.9600000000000003E-2</v>
      </c>
      <c r="I155" s="32">
        <f t="shared" si="12"/>
        <v>0.49262400000000006</v>
      </c>
      <c r="J155" s="22"/>
      <c r="K155" s="12">
        <f t="shared" si="13"/>
        <v>0</v>
      </c>
      <c r="L155" s="12">
        <f t="shared" si="14"/>
        <v>0</v>
      </c>
      <c r="M155" s="34">
        <v>2900</v>
      </c>
      <c r="N155" s="34" t="s">
        <v>530</v>
      </c>
    </row>
    <row r="156" spans="1:14" ht="30.75" customHeight="1">
      <c r="A156" s="37">
        <v>69</v>
      </c>
      <c r="B156" s="38" t="s">
        <v>22</v>
      </c>
      <c r="C156" s="37">
        <v>87</v>
      </c>
      <c r="D156" s="37" t="s">
        <v>558</v>
      </c>
      <c r="E156" s="48">
        <v>0.26400000000000001</v>
      </c>
      <c r="F156" s="10">
        <f t="shared" si="10"/>
        <v>0.45302400000000004</v>
      </c>
      <c r="G156" s="26">
        <v>0.03</v>
      </c>
      <c r="H156" s="13">
        <f t="shared" si="11"/>
        <v>3.9600000000000003E-2</v>
      </c>
      <c r="I156" s="32">
        <f t="shared" si="12"/>
        <v>0.49262400000000006</v>
      </c>
      <c r="J156" s="22"/>
      <c r="K156" s="12">
        <f t="shared" si="13"/>
        <v>0</v>
      </c>
      <c r="L156" s="12">
        <f t="shared" si="14"/>
        <v>0</v>
      </c>
      <c r="M156" s="34">
        <v>2900</v>
      </c>
      <c r="N156" s="34" t="s">
        <v>530</v>
      </c>
    </row>
    <row r="157" spans="1:14" ht="30.75" customHeight="1">
      <c r="A157" s="37">
        <v>69</v>
      </c>
      <c r="B157" s="38" t="s">
        <v>22</v>
      </c>
      <c r="C157" s="37">
        <v>94</v>
      </c>
      <c r="D157" s="37" t="s">
        <v>559</v>
      </c>
      <c r="E157" s="48">
        <v>0.26400000000000001</v>
      </c>
      <c r="F157" s="10">
        <f t="shared" si="10"/>
        <v>0.45302400000000004</v>
      </c>
      <c r="G157" s="26">
        <v>0.03</v>
      </c>
      <c r="H157" s="13">
        <f t="shared" si="11"/>
        <v>3.9600000000000003E-2</v>
      </c>
      <c r="I157" s="32">
        <f t="shared" si="12"/>
        <v>0.49262400000000006</v>
      </c>
      <c r="J157" s="22"/>
      <c r="K157" s="12">
        <f t="shared" si="13"/>
        <v>0</v>
      </c>
      <c r="L157" s="12">
        <f t="shared" si="14"/>
        <v>0</v>
      </c>
      <c r="M157" s="34">
        <v>2900</v>
      </c>
      <c r="N157" s="34" t="s">
        <v>530</v>
      </c>
    </row>
    <row r="158" spans="1:14" ht="30.75" customHeight="1">
      <c r="A158" s="37">
        <v>69</v>
      </c>
      <c r="B158" s="38" t="s">
        <v>22</v>
      </c>
      <c r="C158" s="37">
        <v>85</v>
      </c>
      <c r="D158" s="37" t="s">
        <v>560</v>
      </c>
      <c r="E158" s="48">
        <v>0.26400000000000001</v>
      </c>
      <c r="F158" s="10">
        <f t="shared" si="10"/>
        <v>0.45302400000000004</v>
      </c>
      <c r="G158" s="26">
        <v>0.03</v>
      </c>
      <c r="H158" s="13">
        <f t="shared" si="11"/>
        <v>3.9600000000000003E-2</v>
      </c>
      <c r="I158" s="32">
        <f t="shared" si="12"/>
        <v>0.49262400000000006</v>
      </c>
      <c r="J158" s="22"/>
      <c r="K158" s="12">
        <f t="shared" si="13"/>
        <v>0</v>
      </c>
      <c r="L158" s="12">
        <f t="shared" si="14"/>
        <v>0</v>
      </c>
      <c r="M158" s="34">
        <v>2900</v>
      </c>
      <c r="N158" s="34" t="s">
        <v>530</v>
      </c>
    </row>
    <row r="159" spans="1:14" ht="30.75" customHeight="1">
      <c r="A159" s="37">
        <v>69</v>
      </c>
      <c r="B159" s="38" t="s">
        <v>22</v>
      </c>
      <c r="C159" s="37">
        <v>96</v>
      </c>
      <c r="D159" s="37" t="s">
        <v>561</v>
      </c>
      <c r="E159" s="48">
        <v>0.26400000000000001</v>
      </c>
      <c r="F159" s="10">
        <f t="shared" si="10"/>
        <v>0.45302400000000004</v>
      </c>
      <c r="G159" s="26">
        <v>0.03</v>
      </c>
      <c r="H159" s="13">
        <f t="shared" si="11"/>
        <v>3.9600000000000003E-2</v>
      </c>
      <c r="I159" s="32">
        <f t="shared" si="12"/>
        <v>0.49262400000000006</v>
      </c>
      <c r="J159" s="22"/>
      <c r="K159" s="12">
        <f t="shared" si="13"/>
        <v>0</v>
      </c>
      <c r="L159" s="12">
        <f t="shared" si="14"/>
        <v>0</v>
      </c>
      <c r="M159" s="34">
        <v>2900</v>
      </c>
      <c r="N159" s="34" t="s">
        <v>530</v>
      </c>
    </row>
    <row r="160" spans="1:14" ht="30.75" customHeight="1">
      <c r="A160" s="37">
        <v>69</v>
      </c>
      <c r="B160" s="38" t="s">
        <v>22</v>
      </c>
      <c r="C160" s="37">
        <v>82</v>
      </c>
      <c r="D160" s="37" t="s">
        <v>562</v>
      </c>
      <c r="E160" s="48">
        <v>0.26400000000000001</v>
      </c>
      <c r="F160" s="10">
        <f t="shared" si="10"/>
        <v>0.45302400000000004</v>
      </c>
      <c r="G160" s="26">
        <v>0.03</v>
      </c>
      <c r="H160" s="13">
        <f t="shared" si="11"/>
        <v>3.9600000000000003E-2</v>
      </c>
      <c r="I160" s="32">
        <f t="shared" si="12"/>
        <v>0.49262400000000006</v>
      </c>
      <c r="J160" s="22"/>
      <c r="K160" s="12">
        <f t="shared" si="13"/>
        <v>0</v>
      </c>
      <c r="L160" s="12">
        <f t="shared" si="14"/>
        <v>0</v>
      </c>
      <c r="M160" s="34">
        <v>2900</v>
      </c>
      <c r="N160" s="34" t="s">
        <v>530</v>
      </c>
    </row>
    <row r="161" spans="1:14" ht="30.75" customHeight="1">
      <c r="A161" s="37">
        <v>29</v>
      </c>
      <c r="B161" s="38" t="s">
        <v>23</v>
      </c>
      <c r="C161" s="37">
        <v>30</v>
      </c>
      <c r="D161" s="37" t="s">
        <v>209</v>
      </c>
      <c r="E161" s="48">
        <v>0.1298</v>
      </c>
      <c r="F161" s="10">
        <f t="shared" si="10"/>
        <v>0.22273680000000004</v>
      </c>
      <c r="G161" s="26">
        <v>0.03</v>
      </c>
      <c r="H161" s="13">
        <f t="shared" si="11"/>
        <v>3.9600000000000003E-2</v>
      </c>
      <c r="I161" s="32">
        <f t="shared" si="12"/>
        <v>0.26233680000000004</v>
      </c>
      <c r="J161" s="22"/>
      <c r="K161" s="12">
        <f t="shared" si="13"/>
        <v>0</v>
      </c>
      <c r="L161" s="12">
        <f t="shared" si="14"/>
        <v>0</v>
      </c>
      <c r="M161" s="34">
        <v>2900</v>
      </c>
      <c r="N161" s="34" t="s">
        <v>530</v>
      </c>
    </row>
    <row r="162" spans="1:14" ht="30.75" customHeight="1">
      <c r="A162" s="37">
        <v>29</v>
      </c>
      <c r="B162" s="38" t="s">
        <v>23</v>
      </c>
      <c r="C162" s="37">
        <v>529</v>
      </c>
      <c r="D162" s="37" t="s">
        <v>741</v>
      </c>
      <c r="E162" s="48">
        <v>0.13980000000000001</v>
      </c>
      <c r="F162" s="10">
        <f t="shared" si="10"/>
        <v>0.23989680000000002</v>
      </c>
      <c r="G162" s="26">
        <v>0.03</v>
      </c>
      <c r="H162" s="13">
        <f t="shared" si="11"/>
        <v>3.9600000000000003E-2</v>
      </c>
      <c r="I162" s="32">
        <f t="shared" si="12"/>
        <v>0.27949680000000005</v>
      </c>
      <c r="J162" s="22"/>
      <c r="K162" s="12">
        <f t="shared" si="13"/>
        <v>0</v>
      </c>
      <c r="L162" s="12">
        <f t="shared" si="14"/>
        <v>0</v>
      </c>
      <c r="M162" s="34">
        <v>2900</v>
      </c>
      <c r="N162" s="34" t="s">
        <v>530</v>
      </c>
    </row>
    <row r="163" spans="1:14" ht="30.75" customHeight="1">
      <c r="A163" s="37">
        <v>29</v>
      </c>
      <c r="B163" s="38" t="s">
        <v>23</v>
      </c>
      <c r="C163" s="37">
        <v>1032</v>
      </c>
      <c r="D163" s="37" t="s">
        <v>210</v>
      </c>
      <c r="E163" s="48">
        <v>0.13980000000000001</v>
      </c>
      <c r="F163" s="10">
        <f t="shared" si="10"/>
        <v>0.23989680000000002</v>
      </c>
      <c r="G163" s="26">
        <v>0.03</v>
      </c>
      <c r="H163" s="13">
        <f t="shared" si="11"/>
        <v>3.9600000000000003E-2</v>
      </c>
      <c r="I163" s="32">
        <f t="shared" si="12"/>
        <v>0.27949680000000005</v>
      </c>
      <c r="J163" s="22"/>
      <c r="K163" s="12">
        <f t="shared" si="13"/>
        <v>0</v>
      </c>
      <c r="L163" s="12">
        <f t="shared" si="14"/>
        <v>0</v>
      </c>
      <c r="M163" s="34">
        <v>8500</v>
      </c>
      <c r="N163" s="34" t="s">
        <v>4</v>
      </c>
    </row>
    <row r="164" spans="1:14" ht="30.75" customHeight="1">
      <c r="A164" s="37">
        <v>104</v>
      </c>
      <c r="B164" s="38" t="s">
        <v>24</v>
      </c>
      <c r="C164" s="37">
        <v>2</v>
      </c>
      <c r="D164" s="37" t="s">
        <v>211</v>
      </c>
      <c r="E164" s="48">
        <v>0.17699999999999999</v>
      </c>
      <c r="F164" s="10">
        <f t="shared" si="10"/>
        <v>0.303732</v>
      </c>
      <c r="G164" s="26">
        <v>0.03</v>
      </c>
      <c r="H164" s="13">
        <f t="shared" si="11"/>
        <v>3.9600000000000003E-2</v>
      </c>
      <c r="I164" s="32">
        <f t="shared" si="12"/>
        <v>0.34333200000000003</v>
      </c>
      <c r="J164" s="22"/>
      <c r="K164" s="12">
        <f t="shared" si="13"/>
        <v>0</v>
      </c>
      <c r="L164" s="12">
        <f t="shared" si="14"/>
        <v>0</v>
      </c>
      <c r="M164" s="34">
        <v>8500</v>
      </c>
      <c r="N164" s="34" t="s">
        <v>4</v>
      </c>
    </row>
    <row r="165" spans="1:14" ht="30.75" customHeight="1">
      <c r="A165" s="37">
        <v>185</v>
      </c>
      <c r="B165" s="38" t="s">
        <v>25</v>
      </c>
      <c r="C165" s="37">
        <v>1</v>
      </c>
      <c r="D165" s="37" t="s">
        <v>26</v>
      </c>
      <c r="E165" s="48">
        <v>5.7299999999999997E-2</v>
      </c>
      <c r="F165" s="10">
        <f t="shared" si="10"/>
        <v>9.8326799999999992E-2</v>
      </c>
      <c r="G165" s="26">
        <v>0.03</v>
      </c>
      <c r="H165" s="13">
        <f t="shared" si="11"/>
        <v>3.9600000000000003E-2</v>
      </c>
      <c r="I165" s="32">
        <f t="shared" si="12"/>
        <v>0.13792679999999999</v>
      </c>
      <c r="J165" s="22"/>
      <c r="K165" s="12">
        <f t="shared" si="13"/>
        <v>0</v>
      </c>
      <c r="L165" s="12">
        <f t="shared" si="14"/>
        <v>0</v>
      </c>
      <c r="M165" s="34">
        <v>8500</v>
      </c>
      <c r="N165" s="34" t="s">
        <v>4</v>
      </c>
    </row>
    <row r="166" spans="1:14" ht="30.75" customHeight="1">
      <c r="A166" s="37">
        <v>102</v>
      </c>
      <c r="B166" s="38" t="s">
        <v>27</v>
      </c>
      <c r="C166" s="37">
        <v>4</v>
      </c>
      <c r="D166" s="37" t="s">
        <v>212</v>
      </c>
      <c r="E166" s="48">
        <v>0.17050000000000001</v>
      </c>
      <c r="F166" s="10">
        <f t="shared" si="10"/>
        <v>0.29257800000000006</v>
      </c>
      <c r="G166" s="26">
        <v>0.03</v>
      </c>
      <c r="H166" s="13">
        <f t="shared" si="11"/>
        <v>3.9600000000000003E-2</v>
      </c>
      <c r="I166" s="32">
        <f t="shared" si="12"/>
        <v>0.33217800000000008</v>
      </c>
      <c r="J166" s="22"/>
      <c r="K166" s="12">
        <f t="shared" si="13"/>
        <v>0</v>
      </c>
      <c r="L166" s="12">
        <f t="shared" si="14"/>
        <v>0</v>
      </c>
      <c r="M166" s="34">
        <v>6500</v>
      </c>
      <c r="N166" s="34" t="s">
        <v>4</v>
      </c>
    </row>
    <row r="167" spans="1:14" ht="30.75" customHeight="1">
      <c r="A167" s="37">
        <v>206</v>
      </c>
      <c r="B167" s="38" t="s">
        <v>28</v>
      </c>
      <c r="C167" s="37">
        <v>11</v>
      </c>
      <c r="D167" s="37" t="s">
        <v>213</v>
      </c>
      <c r="E167" s="48">
        <v>0.13020000000000001</v>
      </c>
      <c r="F167" s="10">
        <f t="shared" si="10"/>
        <v>0.22342320000000002</v>
      </c>
      <c r="G167" s="26">
        <v>0.03</v>
      </c>
      <c r="H167" s="13">
        <f t="shared" si="11"/>
        <v>3.9600000000000003E-2</v>
      </c>
      <c r="I167" s="32">
        <f t="shared" si="12"/>
        <v>0.26302320000000001</v>
      </c>
      <c r="J167" s="22"/>
      <c r="K167" s="12">
        <f t="shared" si="13"/>
        <v>0</v>
      </c>
      <c r="L167" s="12">
        <f t="shared" si="14"/>
        <v>0</v>
      </c>
      <c r="M167" s="34">
        <v>6000</v>
      </c>
      <c r="N167" s="34" t="s">
        <v>2</v>
      </c>
    </row>
    <row r="168" spans="1:14" ht="30.75" customHeight="1">
      <c r="A168" s="37">
        <v>206</v>
      </c>
      <c r="B168" s="38" t="s">
        <v>28</v>
      </c>
      <c r="C168" s="37">
        <v>1</v>
      </c>
      <c r="D168" s="37" t="s">
        <v>214</v>
      </c>
      <c r="E168" s="48">
        <v>0.13020000000000001</v>
      </c>
      <c r="F168" s="10">
        <f t="shared" si="10"/>
        <v>0.22342320000000002</v>
      </c>
      <c r="G168" s="26">
        <v>0.03</v>
      </c>
      <c r="H168" s="13">
        <f t="shared" si="11"/>
        <v>3.9600000000000003E-2</v>
      </c>
      <c r="I168" s="32">
        <f t="shared" si="12"/>
        <v>0.26302320000000001</v>
      </c>
      <c r="J168" s="22"/>
      <c r="K168" s="12">
        <f t="shared" si="13"/>
        <v>0</v>
      </c>
      <c r="L168" s="12">
        <f t="shared" si="14"/>
        <v>0</v>
      </c>
      <c r="M168" s="34">
        <v>6500</v>
      </c>
      <c r="N168" s="34" t="s">
        <v>4</v>
      </c>
    </row>
    <row r="169" spans="1:14" ht="30.75" customHeight="1">
      <c r="A169" s="37">
        <v>206</v>
      </c>
      <c r="B169" s="38" t="s">
        <v>28</v>
      </c>
      <c r="C169" s="37">
        <v>2</v>
      </c>
      <c r="D169" s="37" t="s">
        <v>215</v>
      </c>
      <c r="E169" s="48">
        <v>0.13020000000000001</v>
      </c>
      <c r="F169" s="10">
        <f t="shared" si="10"/>
        <v>0.22342320000000002</v>
      </c>
      <c r="G169" s="26">
        <v>0.03</v>
      </c>
      <c r="H169" s="13">
        <f t="shared" si="11"/>
        <v>3.9600000000000003E-2</v>
      </c>
      <c r="I169" s="32">
        <f t="shared" si="12"/>
        <v>0.26302320000000001</v>
      </c>
      <c r="J169" s="22"/>
      <c r="K169" s="12">
        <f t="shared" si="13"/>
        <v>0</v>
      </c>
      <c r="L169" s="12">
        <f t="shared" si="14"/>
        <v>0</v>
      </c>
      <c r="M169" s="34">
        <v>6000</v>
      </c>
      <c r="N169" s="34" t="s">
        <v>29</v>
      </c>
    </row>
    <row r="170" spans="1:14" ht="30.75" customHeight="1">
      <c r="A170" s="37">
        <v>206</v>
      </c>
      <c r="B170" s="38" t="s">
        <v>28</v>
      </c>
      <c r="C170" s="37">
        <v>12</v>
      </c>
      <c r="D170" s="37" t="s">
        <v>563</v>
      </c>
      <c r="E170" s="48">
        <v>9.0200000000000002E-2</v>
      </c>
      <c r="F170" s="10">
        <f t="shared" si="10"/>
        <v>0.15478320000000001</v>
      </c>
      <c r="G170" s="26">
        <v>0.03</v>
      </c>
      <c r="H170" s="13">
        <f t="shared" si="11"/>
        <v>3.9600000000000003E-2</v>
      </c>
      <c r="I170" s="32">
        <f t="shared" si="12"/>
        <v>0.19438320000000001</v>
      </c>
      <c r="J170" s="22"/>
      <c r="K170" s="12">
        <f t="shared" si="13"/>
        <v>0</v>
      </c>
      <c r="L170" s="12">
        <f t="shared" si="14"/>
        <v>0</v>
      </c>
      <c r="M170" s="34">
        <v>6000</v>
      </c>
      <c r="N170" s="34" t="s">
        <v>29</v>
      </c>
    </row>
    <row r="171" spans="1:14" ht="30.75" customHeight="1">
      <c r="A171" s="37">
        <v>206</v>
      </c>
      <c r="B171" s="38" t="s">
        <v>28</v>
      </c>
      <c r="C171" s="37">
        <v>10</v>
      </c>
      <c r="D171" s="37" t="s">
        <v>30</v>
      </c>
      <c r="E171" s="48">
        <v>9.0200000000000002E-2</v>
      </c>
      <c r="F171" s="10">
        <f t="shared" si="10"/>
        <v>0.15478320000000001</v>
      </c>
      <c r="G171" s="26">
        <v>0.03</v>
      </c>
      <c r="H171" s="13">
        <f t="shared" si="11"/>
        <v>3.9600000000000003E-2</v>
      </c>
      <c r="I171" s="32">
        <f t="shared" si="12"/>
        <v>0.19438320000000001</v>
      </c>
      <c r="J171" s="22"/>
      <c r="K171" s="12">
        <f t="shared" si="13"/>
        <v>0</v>
      </c>
      <c r="L171" s="12">
        <f t="shared" si="14"/>
        <v>0</v>
      </c>
      <c r="M171" s="34">
        <v>6000</v>
      </c>
      <c r="N171" s="34" t="s">
        <v>29</v>
      </c>
    </row>
    <row r="172" spans="1:14" ht="30.75" customHeight="1">
      <c r="A172" s="37">
        <v>238</v>
      </c>
      <c r="B172" s="38" t="s">
        <v>31</v>
      </c>
      <c r="C172" s="37">
        <v>1</v>
      </c>
      <c r="D172" s="37" t="s">
        <v>216</v>
      </c>
      <c r="E172" s="48">
        <v>0.21920000000000001</v>
      </c>
      <c r="F172" s="10">
        <f t="shared" si="10"/>
        <v>0.37614720000000007</v>
      </c>
      <c r="G172" s="26">
        <v>0.03</v>
      </c>
      <c r="H172" s="13">
        <f t="shared" si="11"/>
        <v>3.9600000000000003E-2</v>
      </c>
      <c r="I172" s="32">
        <f t="shared" si="12"/>
        <v>0.41574720000000009</v>
      </c>
      <c r="J172" s="22"/>
      <c r="K172" s="12">
        <f t="shared" si="13"/>
        <v>0</v>
      </c>
      <c r="L172" s="12">
        <f t="shared" si="14"/>
        <v>0</v>
      </c>
      <c r="M172" s="34">
        <v>6000</v>
      </c>
      <c r="N172" s="34" t="s">
        <v>2</v>
      </c>
    </row>
    <row r="173" spans="1:14" ht="30.75" customHeight="1">
      <c r="A173" s="37">
        <v>237</v>
      </c>
      <c r="B173" s="38" t="s">
        <v>32</v>
      </c>
      <c r="C173" s="37">
        <v>2</v>
      </c>
      <c r="D173" s="37" t="s">
        <v>33</v>
      </c>
      <c r="E173" s="48">
        <v>9.3799999999999994E-2</v>
      </c>
      <c r="F173" s="10">
        <f t="shared" si="10"/>
        <v>0.16096079999999999</v>
      </c>
      <c r="G173" s="26">
        <v>0.03</v>
      </c>
      <c r="H173" s="13">
        <f t="shared" si="11"/>
        <v>3.9600000000000003E-2</v>
      </c>
      <c r="I173" s="32">
        <f t="shared" si="12"/>
        <v>0.20056079999999998</v>
      </c>
      <c r="J173" s="22"/>
      <c r="K173" s="12">
        <f t="shared" si="13"/>
        <v>0</v>
      </c>
      <c r="L173" s="12">
        <f t="shared" si="14"/>
        <v>0</v>
      </c>
      <c r="M173" s="34">
        <v>6000</v>
      </c>
      <c r="N173" s="34" t="s">
        <v>2</v>
      </c>
    </row>
    <row r="174" spans="1:14" ht="30.75" customHeight="1">
      <c r="A174" s="37">
        <v>1</v>
      </c>
      <c r="B174" s="38" t="s">
        <v>34</v>
      </c>
      <c r="C174" s="37">
        <v>276</v>
      </c>
      <c r="D174" s="37" t="s">
        <v>217</v>
      </c>
      <c r="E174" s="48">
        <v>0.14990000000000001</v>
      </c>
      <c r="F174" s="10">
        <f t="shared" si="10"/>
        <v>0.25722840000000002</v>
      </c>
      <c r="G174" s="26">
        <v>0.03</v>
      </c>
      <c r="H174" s="13">
        <f t="shared" si="11"/>
        <v>3.9600000000000003E-2</v>
      </c>
      <c r="I174" s="32">
        <f t="shared" si="12"/>
        <v>0.29682840000000005</v>
      </c>
      <c r="J174" s="22"/>
      <c r="K174" s="12">
        <f t="shared" si="13"/>
        <v>0</v>
      </c>
      <c r="L174" s="12">
        <f t="shared" si="14"/>
        <v>0</v>
      </c>
      <c r="M174" s="34">
        <v>5500</v>
      </c>
      <c r="N174" s="34" t="s">
        <v>13</v>
      </c>
    </row>
    <row r="175" spans="1:14" ht="30.75" customHeight="1">
      <c r="A175" s="37">
        <v>1</v>
      </c>
      <c r="B175" s="38" t="s">
        <v>34</v>
      </c>
      <c r="C175" s="37">
        <v>1597</v>
      </c>
      <c r="D175" s="37" t="s">
        <v>218</v>
      </c>
      <c r="E175" s="48">
        <v>0.14990000000000001</v>
      </c>
      <c r="F175" s="10">
        <f t="shared" si="10"/>
        <v>0.25722840000000002</v>
      </c>
      <c r="G175" s="26">
        <v>0.03</v>
      </c>
      <c r="H175" s="13">
        <f t="shared" si="11"/>
        <v>3.9600000000000003E-2</v>
      </c>
      <c r="I175" s="32">
        <f t="shared" si="12"/>
        <v>0.29682840000000005</v>
      </c>
      <c r="J175" s="22"/>
      <c r="K175" s="12">
        <f t="shared" si="13"/>
        <v>0</v>
      </c>
      <c r="L175" s="12">
        <f t="shared" si="14"/>
        <v>0</v>
      </c>
      <c r="M175" s="34">
        <v>5000</v>
      </c>
      <c r="N175" s="34" t="s">
        <v>2</v>
      </c>
    </row>
    <row r="176" spans="1:14" ht="30.75" customHeight="1">
      <c r="A176" s="37">
        <v>1</v>
      </c>
      <c r="B176" s="38" t="s">
        <v>34</v>
      </c>
      <c r="C176" s="37">
        <v>436</v>
      </c>
      <c r="D176" s="37" t="s">
        <v>219</v>
      </c>
      <c r="E176" s="48">
        <v>0.14990000000000001</v>
      </c>
      <c r="F176" s="10">
        <f t="shared" si="10"/>
        <v>0.25722840000000002</v>
      </c>
      <c r="G176" s="26">
        <v>0.03</v>
      </c>
      <c r="H176" s="13">
        <f t="shared" si="11"/>
        <v>3.9600000000000003E-2</v>
      </c>
      <c r="I176" s="32">
        <f t="shared" si="12"/>
        <v>0.29682840000000005</v>
      </c>
      <c r="J176" s="22"/>
      <c r="K176" s="12">
        <f t="shared" si="13"/>
        <v>0</v>
      </c>
      <c r="L176" s="12">
        <f t="shared" si="14"/>
        <v>0</v>
      </c>
      <c r="M176" s="34">
        <v>2000</v>
      </c>
      <c r="N176" s="34" t="s">
        <v>4</v>
      </c>
    </row>
    <row r="177" spans="1:14" ht="30.75" customHeight="1">
      <c r="A177" s="37">
        <v>1</v>
      </c>
      <c r="B177" s="38" t="s">
        <v>34</v>
      </c>
      <c r="C177" s="37">
        <v>384</v>
      </c>
      <c r="D177" s="37" t="s">
        <v>220</v>
      </c>
      <c r="E177" s="48">
        <v>0.14990000000000001</v>
      </c>
      <c r="F177" s="10">
        <f t="shared" si="10"/>
        <v>0.25722840000000002</v>
      </c>
      <c r="G177" s="26">
        <v>0.03</v>
      </c>
      <c r="H177" s="13">
        <f t="shared" si="11"/>
        <v>3.9600000000000003E-2</v>
      </c>
      <c r="I177" s="32">
        <f t="shared" si="12"/>
        <v>0.29682840000000005</v>
      </c>
      <c r="J177" s="22"/>
      <c r="K177" s="12">
        <f t="shared" si="13"/>
        <v>0</v>
      </c>
      <c r="L177" s="12">
        <f t="shared" si="14"/>
        <v>0</v>
      </c>
      <c r="M177" s="34">
        <v>2000</v>
      </c>
      <c r="N177" s="34" t="s">
        <v>4</v>
      </c>
    </row>
    <row r="178" spans="1:14" ht="30.75" customHeight="1">
      <c r="A178" s="37">
        <v>1</v>
      </c>
      <c r="B178" s="38" t="s">
        <v>34</v>
      </c>
      <c r="C178" s="37">
        <v>524</v>
      </c>
      <c r="D178" s="37" t="s">
        <v>564</v>
      </c>
      <c r="E178" s="48">
        <v>0.18990000000000001</v>
      </c>
      <c r="F178" s="10">
        <f t="shared" si="10"/>
        <v>0.3258684</v>
      </c>
      <c r="G178" s="26">
        <v>0.03</v>
      </c>
      <c r="H178" s="13">
        <f t="shared" si="11"/>
        <v>3.9600000000000003E-2</v>
      </c>
      <c r="I178" s="32">
        <f t="shared" si="12"/>
        <v>0.36546840000000003</v>
      </c>
      <c r="J178" s="22"/>
      <c r="K178" s="12">
        <f t="shared" si="13"/>
        <v>0</v>
      </c>
      <c r="L178" s="12">
        <f t="shared" si="14"/>
        <v>0</v>
      </c>
      <c r="M178" s="34">
        <v>2000</v>
      </c>
      <c r="N178" s="34" t="s">
        <v>4</v>
      </c>
    </row>
    <row r="179" spans="1:14" ht="30.75" customHeight="1">
      <c r="A179" s="37">
        <v>1</v>
      </c>
      <c r="B179" s="38" t="s">
        <v>34</v>
      </c>
      <c r="C179" s="37">
        <v>310</v>
      </c>
      <c r="D179" s="37" t="s">
        <v>565</v>
      </c>
      <c r="E179" s="48">
        <v>0.18990000000000001</v>
      </c>
      <c r="F179" s="10">
        <f t="shared" si="10"/>
        <v>0.3258684</v>
      </c>
      <c r="G179" s="26">
        <v>0.03</v>
      </c>
      <c r="H179" s="13">
        <f t="shared" si="11"/>
        <v>3.9600000000000003E-2</v>
      </c>
      <c r="I179" s="32">
        <f t="shared" si="12"/>
        <v>0.36546840000000003</v>
      </c>
      <c r="J179" s="22"/>
      <c r="K179" s="12">
        <f t="shared" si="13"/>
        <v>0</v>
      </c>
      <c r="L179" s="12">
        <f t="shared" si="14"/>
        <v>0</v>
      </c>
      <c r="M179" s="34">
        <v>2000</v>
      </c>
      <c r="N179" s="34" t="s">
        <v>4</v>
      </c>
    </row>
    <row r="180" spans="1:14" ht="30.75" customHeight="1">
      <c r="A180" s="37">
        <v>1</v>
      </c>
      <c r="B180" s="38" t="s">
        <v>34</v>
      </c>
      <c r="C180" s="37">
        <v>488</v>
      </c>
      <c r="D180" s="37" t="s">
        <v>453</v>
      </c>
      <c r="E180" s="48">
        <v>0.18990000000000001</v>
      </c>
      <c r="F180" s="10">
        <f t="shared" si="10"/>
        <v>0.3258684</v>
      </c>
      <c r="G180" s="26">
        <v>0.03</v>
      </c>
      <c r="H180" s="13">
        <f t="shared" si="11"/>
        <v>3.9600000000000003E-2</v>
      </c>
      <c r="I180" s="32">
        <f t="shared" si="12"/>
        <v>0.36546840000000003</v>
      </c>
      <c r="J180" s="22"/>
      <c r="K180" s="12">
        <f t="shared" si="13"/>
        <v>0</v>
      </c>
      <c r="L180" s="12">
        <f t="shared" si="14"/>
        <v>0</v>
      </c>
      <c r="M180" s="34">
        <v>2000</v>
      </c>
      <c r="N180" s="34" t="s">
        <v>4</v>
      </c>
    </row>
    <row r="181" spans="1:14" ht="30.75" customHeight="1">
      <c r="A181" s="37">
        <v>1</v>
      </c>
      <c r="B181" s="38" t="s">
        <v>34</v>
      </c>
      <c r="C181" s="37">
        <v>527</v>
      </c>
      <c r="D181" s="37" t="s">
        <v>454</v>
      </c>
      <c r="E181" s="48">
        <v>0.18990000000000001</v>
      </c>
      <c r="F181" s="10">
        <f t="shared" si="10"/>
        <v>0.3258684</v>
      </c>
      <c r="G181" s="26">
        <v>0.03</v>
      </c>
      <c r="H181" s="13">
        <f t="shared" si="11"/>
        <v>3.9600000000000003E-2</v>
      </c>
      <c r="I181" s="32">
        <f t="shared" si="12"/>
        <v>0.36546840000000003</v>
      </c>
      <c r="J181" s="22"/>
      <c r="K181" s="12">
        <f t="shared" si="13"/>
        <v>0</v>
      </c>
      <c r="L181" s="12">
        <f t="shared" si="14"/>
        <v>0</v>
      </c>
      <c r="M181" s="34">
        <v>2000</v>
      </c>
      <c r="N181" s="34" t="s">
        <v>4</v>
      </c>
    </row>
    <row r="182" spans="1:14" ht="30.75" customHeight="1">
      <c r="A182" s="37">
        <v>1</v>
      </c>
      <c r="B182" s="38" t="s">
        <v>34</v>
      </c>
      <c r="C182" s="37">
        <v>57</v>
      </c>
      <c r="D182" s="37" t="s">
        <v>566</v>
      </c>
      <c r="E182" s="48">
        <v>0.18990000000000001</v>
      </c>
      <c r="F182" s="10">
        <f t="shared" si="10"/>
        <v>0.3258684</v>
      </c>
      <c r="G182" s="26">
        <v>0.03</v>
      </c>
      <c r="H182" s="13">
        <f t="shared" si="11"/>
        <v>3.9600000000000003E-2</v>
      </c>
      <c r="I182" s="32">
        <f t="shared" si="12"/>
        <v>0.36546840000000003</v>
      </c>
      <c r="J182" s="22"/>
      <c r="K182" s="12">
        <f t="shared" si="13"/>
        <v>0</v>
      </c>
      <c r="L182" s="12">
        <f t="shared" si="14"/>
        <v>0</v>
      </c>
      <c r="M182" s="34">
        <v>2000</v>
      </c>
      <c r="N182" s="34" t="s">
        <v>4</v>
      </c>
    </row>
    <row r="183" spans="1:14" ht="30.75" customHeight="1">
      <c r="A183" s="37">
        <v>1</v>
      </c>
      <c r="B183" s="38" t="s">
        <v>34</v>
      </c>
      <c r="C183" s="37">
        <v>446</v>
      </c>
      <c r="D183" s="37" t="s">
        <v>567</v>
      </c>
      <c r="E183" s="48">
        <v>0.18990000000000001</v>
      </c>
      <c r="F183" s="10">
        <f t="shared" si="10"/>
        <v>0.3258684</v>
      </c>
      <c r="G183" s="26">
        <v>0.03</v>
      </c>
      <c r="H183" s="13">
        <f t="shared" si="11"/>
        <v>3.9600000000000003E-2</v>
      </c>
      <c r="I183" s="32">
        <f t="shared" si="12"/>
        <v>0.36546840000000003</v>
      </c>
      <c r="J183" s="22"/>
      <c r="K183" s="12">
        <f t="shared" si="13"/>
        <v>0</v>
      </c>
      <c r="L183" s="12">
        <f t="shared" si="14"/>
        <v>0</v>
      </c>
      <c r="M183" s="34">
        <v>2000</v>
      </c>
      <c r="N183" s="34" t="s">
        <v>4</v>
      </c>
    </row>
    <row r="184" spans="1:14" ht="30.75" customHeight="1">
      <c r="A184" s="37">
        <v>1</v>
      </c>
      <c r="B184" s="38" t="s">
        <v>34</v>
      </c>
      <c r="C184" s="37">
        <v>525</v>
      </c>
      <c r="D184" s="37" t="s">
        <v>455</v>
      </c>
      <c r="E184" s="48">
        <v>0.18990000000000001</v>
      </c>
      <c r="F184" s="10">
        <f t="shared" si="10"/>
        <v>0.3258684</v>
      </c>
      <c r="G184" s="26">
        <v>0.03</v>
      </c>
      <c r="H184" s="13">
        <f t="shared" si="11"/>
        <v>3.9600000000000003E-2</v>
      </c>
      <c r="I184" s="32">
        <f t="shared" si="12"/>
        <v>0.36546840000000003</v>
      </c>
      <c r="J184" s="22"/>
      <c r="K184" s="12">
        <f t="shared" si="13"/>
        <v>0</v>
      </c>
      <c r="L184" s="12">
        <f t="shared" si="14"/>
        <v>0</v>
      </c>
      <c r="M184" s="34">
        <v>2000</v>
      </c>
      <c r="N184" s="34" t="s">
        <v>4</v>
      </c>
    </row>
    <row r="185" spans="1:14" ht="30.75" customHeight="1">
      <c r="A185" s="37">
        <v>1</v>
      </c>
      <c r="B185" s="38" t="s">
        <v>34</v>
      </c>
      <c r="C185" s="37">
        <v>517</v>
      </c>
      <c r="D185" s="37" t="s">
        <v>456</v>
      </c>
      <c r="E185" s="48">
        <v>0.18990000000000001</v>
      </c>
      <c r="F185" s="10">
        <f t="shared" si="10"/>
        <v>0.3258684</v>
      </c>
      <c r="G185" s="26">
        <v>0.03</v>
      </c>
      <c r="H185" s="13">
        <f t="shared" si="11"/>
        <v>3.9600000000000003E-2</v>
      </c>
      <c r="I185" s="32">
        <f t="shared" si="12"/>
        <v>0.36546840000000003</v>
      </c>
      <c r="J185" s="22"/>
      <c r="K185" s="12">
        <f t="shared" si="13"/>
        <v>0</v>
      </c>
      <c r="L185" s="12">
        <f t="shared" si="14"/>
        <v>0</v>
      </c>
      <c r="M185" s="34">
        <v>2000</v>
      </c>
      <c r="N185" s="34" t="s">
        <v>4</v>
      </c>
    </row>
    <row r="186" spans="1:14" ht="30.75" customHeight="1">
      <c r="A186" s="37">
        <v>1</v>
      </c>
      <c r="B186" s="38" t="s">
        <v>34</v>
      </c>
      <c r="C186" s="37">
        <v>277</v>
      </c>
      <c r="D186" s="37" t="s">
        <v>221</v>
      </c>
      <c r="E186" s="48">
        <v>0.14990000000000001</v>
      </c>
      <c r="F186" s="10">
        <f t="shared" si="10"/>
        <v>0.25722840000000002</v>
      </c>
      <c r="G186" s="26">
        <v>0.03</v>
      </c>
      <c r="H186" s="13">
        <f t="shared" si="11"/>
        <v>3.9600000000000003E-2</v>
      </c>
      <c r="I186" s="32">
        <f t="shared" si="12"/>
        <v>0.29682840000000005</v>
      </c>
      <c r="J186" s="22"/>
      <c r="K186" s="12">
        <f t="shared" si="13"/>
        <v>0</v>
      </c>
      <c r="L186" s="12">
        <f t="shared" si="14"/>
        <v>0</v>
      </c>
      <c r="M186" s="34">
        <v>2000</v>
      </c>
      <c r="N186" s="34" t="s">
        <v>4</v>
      </c>
    </row>
    <row r="187" spans="1:14" ht="30.75" customHeight="1">
      <c r="A187" s="37">
        <v>1</v>
      </c>
      <c r="B187" s="38" t="s">
        <v>34</v>
      </c>
      <c r="C187" s="37">
        <v>216</v>
      </c>
      <c r="D187" s="37" t="s">
        <v>222</v>
      </c>
      <c r="E187" s="48">
        <v>0.14990000000000001</v>
      </c>
      <c r="F187" s="10">
        <f t="shared" si="10"/>
        <v>0.25722840000000002</v>
      </c>
      <c r="G187" s="26">
        <v>0.03</v>
      </c>
      <c r="H187" s="13">
        <f t="shared" si="11"/>
        <v>3.9600000000000003E-2</v>
      </c>
      <c r="I187" s="32">
        <f t="shared" si="12"/>
        <v>0.29682840000000005</v>
      </c>
      <c r="J187" s="22"/>
      <c r="K187" s="12">
        <f t="shared" si="13"/>
        <v>0</v>
      </c>
      <c r="L187" s="12">
        <f t="shared" si="14"/>
        <v>0</v>
      </c>
      <c r="M187" s="34">
        <v>2000</v>
      </c>
      <c r="N187" s="34" t="s">
        <v>4</v>
      </c>
    </row>
    <row r="188" spans="1:14" ht="30.75" customHeight="1">
      <c r="A188" s="37">
        <v>1</v>
      </c>
      <c r="B188" s="38" t="s">
        <v>34</v>
      </c>
      <c r="C188" s="37">
        <v>246</v>
      </c>
      <c r="D188" s="37" t="s">
        <v>223</v>
      </c>
      <c r="E188" s="48">
        <v>0.14990000000000001</v>
      </c>
      <c r="F188" s="10">
        <f t="shared" si="10"/>
        <v>0.25722840000000002</v>
      </c>
      <c r="G188" s="26">
        <v>0.03</v>
      </c>
      <c r="H188" s="13">
        <f t="shared" si="11"/>
        <v>3.9600000000000003E-2</v>
      </c>
      <c r="I188" s="32">
        <f t="shared" si="12"/>
        <v>0.29682840000000005</v>
      </c>
      <c r="J188" s="22"/>
      <c r="K188" s="12">
        <f t="shared" si="13"/>
        <v>0</v>
      </c>
      <c r="L188" s="12">
        <f t="shared" si="14"/>
        <v>0</v>
      </c>
      <c r="M188" s="34">
        <v>2000</v>
      </c>
      <c r="N188" s="34" t="s">
        <v>4</v>
      </c>
    </row>
    <row r="189" spans="1:14" ht="30.75" customHeight="1">
      <c r="A189" s="37">
        <v>1</v>
      </c>
      <c r="B189" s="38" t="s">
        <v>34</v>
      </c>
      <c r="C189" s="37">
        <v>278</v>
      </c>
      <c r="D189" s="37" t="s">
        <v>224</v>
      </c>
      <c r="E189" s="48">
        <v>0.14990000000000001</v>
      </c>
      <c r="F189" s="10">
        <f t="shared" si="10"/>
        <v>0.25722840000000002</v>
      </c>
      <c r="G189" s="26">
        <v>0.03</v>
      </c>
      <c r="H189" s="13">
        <f t="shared" si="11"/>
        <v>3.9600000000000003E-2</v>
      </c>
      <c r="I189" s="32">
        <f t="shared" si="12"/>
        <v>0.29682840000000005</v>
      </c>
      <c r="J189" s="22"/>
      <c r="K189" s="12">
        <f t="shared" si="13"/>
        <v>0</v>
      </c>
      <c r="L189" s="12">
        <f t="shared" si="14"/>
        <v>0</v>
      </c>
      <c r="M189" s="34">
        <v>2000</v>
      </c>
      <c r="N189" s="34" t="s">
        <v>4</v>
      </c>
    </row>
    <row r="190" spans="1:14" ht="30.75" customHeight="1">
      <c r="A190" s="37">
        <v>1</v>
      </c>
      <c r="B190" s="38" t="s">
        <v>34</v>
      </c>
      <c r="C190" s="37">
        <v>50</v>
      </c>
      <c r="D190" s="37" t="s">
        <v>225</v>
      </c>
      <c r="E190" s="48">
        <v>0.14990000000000001</v>
      </c>
      <c r="F190" s="10">
        <f t="shared" si="10"/>
        <v>0.25722840000000002</v>
      </c>
      <c r="G190" s="26">
        <v>0.03</v>
      </c>
      <c r="H190" s="13">
        <f t="shared" si="11"/>
        <v>3.9600000000000003E-2</v>
      </c>
      <c r="I190" s="32">
        <f t="shared" si="12"/>
        <v>0.29682840000000005</v>
      </c>
      <c r="J190" s="22"/>
      <c r="K190" s="12">
        <f t="shared" si="13"/>
        <v>0</v>
      </c>
      <c r="L190" s="12">
        <f t="shared" si="14"/>
        <v>0</v>
      </c>
      <c r="M190" s="34">
        <v>2000</v>
      </c>
      <c r="N190" s="34" t="s">
        <v>4</v>
      </c>
    </row>
    <row r="191" spans="1:14" ht="30.75" customHeight="1">
      <c r="A191" s="37">
        <v>1</v>
      </c>
      <c r="B191" s="38" t="s">
        <v>34</v>
      </c>
      <c r="C191" s="37">
        <v>185</v>
      </c>
      <c r="D191" s="37" t="s">
        <v>226</v>
      </c>
      <c r="E191" s="48">
        <v>0.14990000000000001</v>
      </c>
      <c r="F191" s="10">
        <f t="shared" si="10"/>
        <v>0.25722840000000002</v>
      </c>
      <c r="G191" s="26">
        <v>0.03</v>
      </c>
      <c r="H191" s="13">
        <f t="shared" si="11"/>
        <v>3.9600000000000003E-2</v>
      </c>
      <c r="I191" s="32">
        <f t="shared" si="12"/>
        <v>0.29682840000000005</v>
      </c>
      <c r="J191" s="22"/>
      <c r="K191" s="12">
        <f t="shared" si="13"/>
        <v>0</v>
      </c>
      <c r="L191" s="12">
        <f t="shared" si="14"/>
        <v>0</v>
      </c>
      <c r="M191" s="34">
        <v>2000</v>
      </c>
      <c r="N191" s="34" t="s">
        <v>4</v>
      </c>
    </row>
    <row r="192" spans="1:14" ht="30.75" customHeight="1">
      <c r="A192" s="37">
        <v>1</v>
      </c>
      <c r="B192" s="38" t="s">
        <v>34</v>
      </c>
      <c r="C192" s="37">
        <v>279</v>
      </c>
      <c r="D192" s="37" t="s">
        <v>227</v>
      </c>
      <c r="E192" s="48">
        <v>0.14990000000000001</v>
      </c>
      <c r="F192" s="10">
        <f t="shared" si="10"/>
        <v>0.25722840000000002</v>
      </c>
      <c r="G192" s="26">
        <v>0.03</v>
      </c>
      <c r="H192" s="13">
        <f t="shared" si="11"/>
        <v>3.9600000000000003E-2</v>
      </c>
      <c r="I192" s="32">
        <f t="shared" si="12"/>
        <v>0.29682840000000005</v>
      </c>
      <c r="J192" s="22"/>
      <c r="K192" s="12">
        <f t="shared" si="13"/>
        <v>0</v>
      </c>
      <c r="L192" s="12">
        <f t="shared" si="14"/>
        <v>0</v>
      </c>
      <c r="M192" s="34">
        <v>2000</v>
      </c>
      <c r="N192" s="34" t="s">
        <v>4</v>
      </c>
    </row>
    <row r="193" spans="1:14" ht="30.75" customHeight="1">
      <c r="A193" s="37">
        <v>1</v>
      </c>
      <c r="B193" s="38" t="s">
        <v>34</v>
      </c>
      <c r="C193" s="37">
        <v>170</v>
      </c>
      <c r="D193" s="37" t="s">
        <v>228</v>
      </c>
      <c r="E193" s="48">
        <v>0.14990000000000001</v>
      </c>
      <c r="F193" s="10">
        <f t="shared" si="10"/>
        <v>0.25722840000000002</v>
      </c>
      <c r="G193" s="26">
        <v>0.03</v>
      </c>
      <c r="H193" s="13">
        <f t="shared" si="11"/>
        <v>3.9600000000000003E-2</v>
      </c>
      <c r="I193" s="32">
        <f t="shared" si="12"/>
        <v>0.29682840000000005</v>
      </c>
      <c r="J193" s="22"/>
      <c r="K193" s="12">
        <f t="shared" si="13"/>
        <v>0</v>
      </c>
      <c r="L193" s="12">
        <f t="shared" si="14"/>
        <v>0</v>
      </c>
      <c r="M193" s="34">
        <v>2000</v>
      </c>
      <c r="N193" s="34" t="s">
        <v>4</v>
      </c>
    </row>
    <row r="194" spans="1:14" ht="30.75" customHeight="1">
      <c r="A194" s="37">
        <v>1</v>
      </c>
      <c r="B194" s="38" t="s">
        <v>34</v>
      </c>
      <c r="C194" s="37">
        <v>313</v>
      </c>
      <c r="D194" s="37" t="s">
        <v>229</v>
      </c>
      <c r="E194" s="48">
        <v>0.14990000000000001</v>
      </c>
      <c r="F194" s="10">
        <f t="shared" si="10"/>
        <v>0.25722840000000002</v>
      </c>
      <c r="G194" s="26">
        <v>0.03</v>
      </c>
      <c r="H194" s="13">
        <f t="shared" si="11"/>
        <v>3.9600000000000003E-2</v>
      </c>
      <c r="I194" s="32">
        <f t="shared" si="12"/>
        <v>0.29682840000000005</v>
      </c>
      <c r="J194" s="22"/>
      <c r="K194" s="12">
        <f t="shared" si="13"/>
        <v>0</v>
      </c>
      <c r="L194" s="12">
        <f t="shared" si="14"/>
        <v>0</v>
      </c>
      <c r="M194" s="34">
        <v>2000</v>
      </c>
      <c r="N194" s="34" t="s">
        <v>4</v>
      </c>
    </row>
    <row r="195" spans="1:14" ht="30.75" customHeight="1">
      <c r="A195" s="37">
        <v>1</v>
      </c>
      <c r="B195" s="38" t="s">
        <v>34</v>
      </c>
      <c r="C195" s="37">
        <v>172</v>
      </c>
      <c r="D195" s="37" t="s">
        <v>230</v>
      </c>
      <c r="E195" s="48">
        <v>0.14990000000000001</v>
      </c>
      <c r="F195" s="10">
        <f t="shared" si="10"/>
        <v>0.25722840000000002</v>
      </c>
      <c r="G195" s="26">
        <v>0.03</v>
      </c>
      <c r="H195" s="13">
        <f t="shared" si="11"/>
        <v>3.9600000000000003E-2</v>
      </c>
      <c r="I195" s="32">
        <f t="shared" si="12"/>
        <v>0.29682840000000005</v>
      </c>
      <c r="J195" s="22"/>
      <c r="K195" s="12">
        <f t="shared" si="13"/>
        <v>0</v>
      </c>
      <c r="L195" s="12">
        <f t="shared" si="14"/>
        <v>0</v>
      </c>
      <c r="M195" s="34">
        <v>2000</v>
      </c>
      <c r="N195" s="34" t="s">
        <v>4</v>
      </c>
    </row>
    <row r="196" spans="1:14" ht="30.75" customHeight="1">
      <c r="A196" s="37">
        <v>1</v>
      </c>
      <c r="B196" s="38" t="s">
        <v>34</v>
      </c>
      <c r="C196" s="37">
        <v>404</v>
      </c>
      <c r="D196" s="37" t="s">
        <v>231</v>
      </c>
      <c r="E196" s="48">
        <v>0.14990000000000001</v>
      </c>
      <c r="F196" s="10">
        <f t="shared" si="10"/>
        <v>0.25722840000000002</v>
      </c>
      <c r="G196" s="26">
        <v>0.03</v>
      </c>
      <c r="H196" s="13">
        <f t="shared" si="11"/>
        <v>3.9600000000000003E-2</v>
      </c>
      <c r="I196" s="32">
        <f t="shared" si="12"/>
        <v>0.29682840000000005</v>
      </c>
      <c r="J196" s="22"/>
      <c r="K196" s="12">
        <f t="shared" si="13"/>
        <v>0</v>
      </c>
      <c r="L196" s="12">
        <f t="shared" si="14"/>
        <v>0</v>
      </c>
      <c r="M196" s="34">
        <v>2000</v>
      </c>
      <c r="N196" s="34" t="s">
        <v>4</v>
      </c>
    </row>
    <row r="197" spans="1:14" ht="30.75" customHeight="1">
      <c r="A197" s="37">
        <v>1</v>
      </c>
      <c r="B197" s="38" t="s">
        <v>34</v>
      </c>
      <c r="C197" s="37">
        <v>217</v>
      </c>
      <c r="D197" s="37" t="s">
        <v>232</v>
      </c>
      <c r="E197" s="48">
        <v>0.14990000000000001</v>
      </c>
      <c r="F197" s="10">
        <f t="shared" si="10"/>
        <v>0.25722840000000002</v>
      </c>
      <c r="G197" s="26">
        <v>0.03</v>
      </c>
      <c r="H197" s="13">
        <f t="shared" si="11"/>
        <v>3.9600000000000003E-2</v>
      </c>
      <c r="I197" s="32">
        <f t="shared" si="12"/>
        <v>0.29682840000000005</v>
      </c>
      <c r="J197" s="22"/>
      <c r="K197" s="12">
        <f t="shared" si="13"/>
        <v>0</v>
      </c>
      <c r="L197" s="12">
        <f t="shared" si="14"/>
        <v>0</v>
      </c>
      <c r="M197" s="34">
        <v>2000</v>
      </c>
      <c r="N197" s="34" t="s">
        <v>4</v>
      </c>
    </row>
    <row r="198" spans="1:14" ht="30.75" customHeight="1">
      <c r="A198" s="37">
        <v>1</v>
      </c>
      <c r="B198" s="38" t="s">
        <v>34</v>
      </c>
      <c r="C198" s="37">
        <v>302</v>
      </c>
      <c r="D198" s="37" t="s">
        <v>233</v>
      </c>
      <c r="E198" s="48">
        <v>0.14990000000000001</v>
      </c>
      <c r="F198" s="10">
        <f t="shared" si="10"/>
        <v>0.25722840000000002</v>
      </c>
      <c r="G198" s="26">
        <v>0.03</v>
      </c>
      <c r="H198" s="13">
        <f t="shared" si="11"/>
        <v>3.9600000000000003E-2</v>
      </c>
      <c r="I198" s="32">
        <f t="shared" si="12"/>
        <v>0.29682840000000005</v>
      </c>
      <c r="J198" s="22"/>
      <c r="K198" s="12">
        <f t="shared" si="13"/>
        <v>0</v>
      </c>
      <c r="L198" s="12">
        <f t="shared" si="14"/>
        <v>0</v>
      </c>
      <c r="M198" s="34">
        <v>2000</v>
      </c>
      <c r="N198" s="34" t="s">
        <v>4</v>
      </c>
    </row>
    <row r="199" spans="1:14" ht="30.75" customHeight="1">
      <c r="A199" s="37">
        <v>1</v>
      </c>
      <c r="B199" s="38" t="s">
        <v>34</v>
      </c>
      <c r="C199" s="37">
        <v>297</v>
      </c>
      <c r="D199" s="37" t="s">
        <v>234</v>
      </c>
      <c r="E199" s="48">
        <v>0.14990000000000001</v>
      </c>
      <c r="F199" s="10">
        <f t="shared" si="10"/>
        <v>0.25722840000000002</v>
      </c>
      <c r="G199" s="26">
        <v>0.03</v>
      </c>
      <c r="H199" s="13">
        <f t="shared" si="11"/>
        <v>3.9600000000000003E-2</v>
      </c>
      <c r="I199" s="32">
        <f t="shared" si="12"/>
        <v>0.29682840000000005</v>
      </c>
      <c r="J199" s="22"/>
      <c r="K199" s="12">
        <f t="shared" si="13"/>
        <v>0</v>
      </c>
      <c r="L199" s="12">
        <f t="shared" si="14"/>
        <v>0</v>
      </c>
      <c r="M199" s="34">
        <v>2000</v>
      </c>
      <c r="N199" s="34" t="s">
        <v>4</v>
      </c>
    </row>
    <row r="200" spans="1:14" ht="30.75" customHeight="1">
      <c r="A200" s="37">
        <v>1</v>
      </c>
      <c r="B200" s="38" t="s">
        <v>34</v>
      </c>
      <c r="C200" s="37">
        <v>188</v>
      </c>
      <c r="D200" s="37" t="s">
        <v>235</v>
      </c>
      <c r="E200" s="48">
        <v>0.14990000000000001</v>
      </c>
      <c r="F200" s="10">
        <f t="shared" si="10"/>
        <v>0.25722840000000002</v>
      </c>
      <c r="G200" s="26">
        <v>0.03</v>
      </c>
      <c r="H200" s="13">
        <f t="shared" si="11"/>
        <v>3.9600000000000003E-2</v>
      </c>
      <c r="I200" s="32">
        <f t="shared" si="12"/>
        <v>0.29682840000000005</v>
      </c>
      <c r="J200" s="22"/>
      <c r="K200" s="12">
        <f t="shared" si="13"/>
        <v>0</v>
      </c>
      <c r="L200" s="12">
        <f t="shared" si="14"/>
        <v>0</v>
      </c>
      <c r="M200" s="34">
        <v>2000</v>
      </c>
      <c r="N200" s="34" t="s">
        <v>4</v>
      </c>
    </row>
    <row r="201" spans="1:14" ht="30.75" customHeight="1">
      <c r="A201" s="37">
        <v>1</v>
      </c>
      <c r="B201" s="38" t="s">
        <v>34</v>
      </c>
      <c r="C201" s="37">
        <v>267</v>
      </c>
      <c r="D201" s="37" t="s">
        <v>236</v>
      </c>
      <c r="E201" s="48">
        <v>0.14990000000000001</v>
      </c>
      <c r="F201" s="10">
        <f t="shared" si="10"/>
        <v>0.25722840000000002</v>
      </c>
      <c r="G201" s="26">
        <v>0.03</v>
      </c>
      <c r="H201" s="13">
        <f t="shared" si="11"/>
        <v>3.9600000000000003E-2</v>
      </c>
      <c r="I201" s="32">
        <f t="shared" si="12"/>
        <v>0.29682840000000005</v>
      </c>
      <c r="J201" s="22"/>
      <c r="K201" s="12">
        <f t="shared" si="13"/>
        <v>0</v>
      </c>
      <c r="L201" s="12">
        <f t="shared" si="14"/>
        <v>0</v>
      </c>
      <c r="M201" s="34">
        <v>2000</v>
      </c>
      <c r="N201" s="34" t="s">
        <v>4</v>
      </c>
    </row>
    <row r="202" spans="1:14" ht="30.75" customHeight="1">
      <c r="A202" s="37">
        <v>1</v>
      </c>
      <c r="B202" s="38" t="s">
        <v>34</v>
      </c>
      <c r="C202" s="37">
        <v>301</v>
      </c>
      <c r="D202" s="37" t="s">
        <v>237</v>
      </c>
      <c r="E202" s="48">
        <v>0.14990000000000001</v>
      </c>
      <c r="F202" s="10">
        <f t="shared" si="10"/>
        <v>0.25722840000000002</v>
      </c>
      <c r="G202" s="26">
        <v>0.03</v>
      </c>
      <c r="H202" s="13">
        <f t="shared" si="11"/>
        <v>3.9600000000000003E-2</v>
      </c>
      <c r="I202" s="32">
        <f t="shared" si="12"/>
        <v>0.29682840000000005</v>
      </c>
      <c r="J202" s="22"/>
      <c r="K202" s="12">
        <f t="shared" si="13"/>
        <v>0</v>
      </c>
      <c r="L202" s="12">
        <f t="shared" si="14"/>
        <v>0</v>
      </c>
      <c r="M202" s="34">
        <v>2000</v>
      </c>
      <c r="N202" s="34" t="s">
        <v>4</v>
      </c>
    </row>
    <row r="203" spans="1:14" ht="30.75" customHeight="1">
      <c r="A203" s="37">
        <v>1</v>
      </c>
      <c r="B203" s="38" t="s">
        <v>34</v>
      </c>
      <c r="C203" s="37">
        <v>437</v>
      </c>
      <c r="D203" s="37" t="s">
        <v>238</v>
      </c>
      <c r="E203" s="48">
        <v>0.15989999999999999</v>
      </c>
      <c r="F203" s="10">
        <f t="shared" si="10"/>
        <v>0.27438840000000003</v>
      </c>
      <c r="G203" s="26">
        <v>0.03</v>
      </c>
      <c r="H203" s="13">
        <f t="shared" si="11"/>
        <v>3.9600000000000003E-2</v>
      </c>
      <c r="I203" s="32">
        <f t="shared" si="12"/>
        <v>0.31398840000000006</v>
      </c>
      <c r="J203" s="22"/>
      <c r="K203" s="12">
        <f t="shared" si="13"/>
        <v>0</v>
      </c>
      <c r="L203" s="12">
        <f t="shared" si="14"/>
        <v>0</v>
      </c>
      <c r="M203" s="34">
        <v>2000</v>
      </c>
      <c r="N203" s="34" t="s">
        <v>4</v>
      </c>
    </row>
    <row r="204" spans="1:14" ht="30.75" customHeight="1">
      <c r="A204" s="37">
        <v>1</v>
      </c>
      <c r="B204" s="38" t="s">
        <v>34</v>
      </c>
      <c r="C204" s="37">
        <v>352</v>
      </c>
      <c r="D204" s="37" t="s">
        <v>239</v>
      </c>
      <c r="E204" s="48">
        <v>0.15989999999999999</v>
      </c>
      <c r="F204" s="10">
        <f t="shared" si="10"/>
        <v>0.27438840000000003</v>
      </c>
      <c r="G204" s="26">
        <v>0.03</v>
      </c>
      <c r="H204" s="13">
        <f t="shared" si="11"/>
        <v>3.9600000000000003E-2</v>
      </c>
      <c r="I204" s="32">
        <f t="shared" si="12"/>
        <v>0.31398840000000006</v>
      </c>
      <c r="J204" s="22"/>
      <c r="K204" s="12">
        <f t="shared" si="13"/>
        <v>0</v>
      </c>
      <c r="L204" s="12">
        <f t="shared" si="14"/>
        <v>0</v>
      </c>
      <c r="M204" s="34">
        <v>2000</v>
      </c>
      <c r="N204" s="34" t="s">
        <v>4</v>
      </c>
    </row>
    <row r="205" spans="1:14" ht="30.75" customHeight="1">
      <c r="A205" s="37">
        <v>1</v>
      </c>
      <c r="B205" s="38" t="s">
        <v>34</v>
      </c>
      <c r="C205" s="37">
        <v>176</v>
      </c>
      <c r="D205" s="37" t="s">
        <v>240</v>
      </c>
      <c r="E205" s="48">
        <v>0.14990000000000001</v>
      </c>
      <c r="F205" s="10">
        <f t="shared" ref="F205:F268" si="15">(E205*1.32)*1.3</f>
        <v>0.25722840000000002</v>
      </c>
      <c r="G205" s="26">
        <v>0.03</v>
      </c>
      <c r="H205" s="13">
        <f t="shared" ref="H205:H268" si="16">G205*1.32</f>
        <v>3.9600000000000003E-2</v>
      </c>
      <c r="I205" s="32">
        <f t="shared" ref="I205:I268" si="17">F205+H205</f>
        <v>0.29682840000000005</v>
      </c>
      <c r="J205" s="22"/>
      <c r="K205" s="12">
        <f t="shared" ref="K205:K268" si="18">I205*J205</f>
        <v>0</v>
      </c>
      <c r="L205" s="12">
        <f t="shared" ref="L205:L268" si="19">K205-(K205*$L$9)</f>
        <v>0</v>
      </c>
      <c r="M205" s="34">
        <v>2000</v>
      </c>
      <c r="N205" s="34" t="s">
        <v>4</v>
      </c>
    </row>
    <row r="206" spans="1:14" ht="30.75" customHeight="1">
      <c r="A206" s="37">
        <v>1</v>
      </c>
      <c r="B206" s="38" t="s">
        <v>34</v>
      </c>
      <c r="C206" s="37">
        <v>293</v>
      </c>
      <c r="D206" s="37" t="s">
        <v>241</v>
      </c>
      <c r="E206" s="48">
        <v>0.14990000000000001</v>
      </c>
      <c r="F206" s="10">
        <f t="shared" si="15"/>
        <v>0.25722840000000002</v>
      </c>
      <c r="G206" s="26">
        <v>0.03</v>
      </c>
      <c r="H206" s="13">
        <f t="shared" si="16"/>
        <v>3.9600000000000003E-2</v>
      </c>
      <c r="I206" s="32">
        <f t="shared" si="17"/>
        <v>0.29682840000000005</v>
      </c>
      <c r="J206" s="22"/>
      <c r="K206" s="12">
        <f t="shared" si="18"/>
        <v>0</v>
      </c>
      <c r="L206" s="12">
        <f t="shared" si="19"/>
        <v>0</v>
      </c>
      <c r="M206" s="34">
        <v>2000</v>
      </c>
      <c r="N206" s="34" t="s">
        <v>4</v>
      </c>
    </row>
    <row r="207" spans="1:14" ht="30.75" customHeight="1">
      <c r="A207" s="37">
        <v>1</v>
      </c>
      <c r="B207" s="38" t="s">
        <v>34</v>
      </c>
      <c r="C207" s="37">
        <v>405</v>
      </c>
      <c r="D207" s="37" t="s">
        <v>242</v>
      </c>
      <c r="E207" s="48">
        <v>0.14990000000000001</v>
      </c>
      <c r="F207" s="10">
        <f t="shared" si="15"/>
        <v>0.25722840000000002</v>
      </c>
      <c r="G207" s="36">
        <v>0.03</v>
      </c>
      <c r="H207" s="13">
        <f t="shared" si="16"/>
        <v>3.9600000000000003E-2</v>
      </c>
      <c r="I207" s="39">
        <f t="shared" si="17"/>
        <v>0.29682840000000005</v>
      </c>
      <c r="J207" s="40"/>
      <c r="K207" s="41">
        <f t="shared" si="18"/>
        <v>0</v>
      </c>
      <c r="L207" s="41">
        <f t="shared" si="19"/>
        <v>0</v>
      </c>
      <c r="M207" s="36">
        <v>2000</v>
      </c>
      <c r="N207" s="36" t="s">
        <v>4</v>
      </c>
    </row>
    <row r="208" spans="1:14" ht="30.75" customHeight="1">
      <c r="A208" s="37">
        <v>1</v>
      </c>
      <c r="B208" s="38" t="s">
        <v>34</v>
      </c>
      <c r="C208" s="37">
        <v>296</v>
      </c>
      <c r="D208" s="37" t="s">
        <v>243</v>
      </c>
      <c r="E208" s="48">
        <v>0.14990000000000001</v>
      </c>
      <c r="F208" s="10">
        <f t="shared" si="15"/>
        <v>0.25722840000000002</v>
      </c>
      <c r="G208" s="36">
        <v>0.03</v>
      </c>
      <c r="H208" s="13">
        <f t="shared" si="16"/>
        <v>3.9600000000000003E-2</v>
      </c>
      <c r="I208" s="39">
        <f t="shared" si="17"/>
        <v>0.29682840000000005</v>
      </c>
      <c r="J208" s="40"/>
      <c r="K208" s="41">
        <f t="shared" si="18"/>
        <v>0</v>
      </c>
      <c r="L208" s="41">
        <f t="shared" si="19"/>
        <v>0</v>
      </c>
      <c r="M208" s="36">
        <v>2000</v>
      </c>
      <c r="N208" s="36" t="s">
        <v>4</v>
      </c>
    </row>
    <row r="209" spans="1:14" ht="30.75" customHeight="1">
      <c r="A209" s="37">
        <v>1</v>
      </c>
      <c r="B209" s="38" t="s">
        <v>34</v>
      </c>
      <c r="C209" s="37">
        <v>2751</v>
      </c>
      <c r="D209" s="37" t="s">
        <v>244</v>
      </c>
      <c r="E209" s="48">
        <v>0.14990000000000001</v>
      </c>
      <c r="F209" s="10">
        <f t="shared" si="15"/>
        <v>0.25722840000000002</v>
      </c>
      <c r="G209" s="36">
        <v>0.03</v>
      </c>
      <c r="H209" s="13">
        <f t="shared" si="16"/>
        <v>3.9600000000000003E-2</v>
      </c>
      <c r="I209" s="39">
        <f t="shared" si="17"/>
        <v>0.29682840000000005</v>
      </c>
      <c r="J209" s="40"/>
      <c r="K209" s="41">
        <f t="shared" si="18"/>
        <v>0</v>
      </c>
      <c r="L209" s="41">
        <f t="shared" si="19"/>
        <v>0</v>
      </c>
      <c r="M209" s="36">
        <v>2000</v>
      </c>
      <c r="N209" s="36" t="s">
        <v>4</v>
      </c>
    </row>
    <row r="210" spans="1:14" ht="30.75" customHeight="1">
      <c r="A210" s="37">
        <v>1</v>
      </c>
      <c r="B210" s="38" t="s">
        <v>34</v>
      </c>
      <c r="C210" s="37">
        <v>178</v>
      </c>
      <c r="D210" s="37" t="s">
        <v>245</v>
      </c>
      <c r="E210" s="48">
        <v>0.14990000000000001</v>
      </c>
      <c r="F210" s="10">
        <f t="shared" si="15"/>
        <v>0.25722840000000002</v>
      </c>
      <c r="G210" s="26">
        <v>0.03</v>
      </c>
      <c r="H210" s="13">
        <f t="shared" si="16"/>
        <v>3.9600000000000003E-2</v>
      </c>
      <c r="I210" s="32">
        <f t="shared" si="17"/>
        <v>0.29682840000000005</v>
      </c>
      <c r="J210" s="22"/>
      <c r="K210" s="12">
        <f t="shared" si="18"/>
        <v>0</v>
      </c>
      <c r="L210" s="12">
        <f t="shared" si="19"/>
        <v>0</v>
      </c>
      <c r="M210" s="34">
        <v>2000</v>
      </c>
      <c r="N210" s="34" t="s">
        <v>4</v>
      </c>
    </row>
    <row r="211" spans="1:14" ht="30.75" customHeight="1">
      <c r="A211" s="37">
        <v>1</v>
      </c>
      <c r="B211" s="38" t="s">
        <v>34</v>
      </c>
      <c r="C211" s="37">
        <v>532</v>
      </c>
      <c r="D211" s="37" t="s">
        <v>568</v>
      </c>
      <c r="E211" s="48">
        <v>0.18909999999999999</v>
      </c>
      <c r="F211" s="10">
        <f t="shared" si="15"/>
        <v>0.3244956</v>
      </c>
      <c r="G211" s="26">
        <v>0.03</v>
      </c>
      <c r="H211" s="13">
        <f t="shared" si="16"/>
        <v>3.9600000000000003E-2</v>
      </c>
      <c r="I211" s="32">
        <f t="shared" si="17"/>
        <v>0.36409560000000002</v>
      </c>
      <c r="J211" s="22"/>
      <c r="K211" s="12">
        <f t="shared" si="18"/>
        <v>0</v>
      </c>
      <c r="L211" s="12">
        <f t="shared" si="19"/>
        <v>0</v>
      </c>
      <c r="M211" s="34">
        <v>2000</v>
      </c>
      <c r="N211" s="34" t="s">
        <v>4</v>
      </c>
    </row>
    <row r="212" spans="1:14" ht="30.75" customHeight="1">
      <c r="A212" s="37">
        <v>1</v>
      </c>
      <c r="B212" s="38" t="s">
        <v>34</v>
      </c>
      <c r="C212" s="37">
        <v>520</v>
      </c>
      <c r="D212" s="37" t="s">
        <v>457</v>
      </c>
      <c r="E212" s="48">
        <v>0.18909999999999999</v>
      </c>
      <c r="F212" s="10">
        <f t="shared" si="15"/>
        <v>0.3244956</v>
      </c>
      <c r="G212" s="26">
        <v>0.03</v>
      </c>
      <c r="H212" s="13">
        <f t="shared" si="16"/>
        <v>3.9600000000000003E-2</v>
      </c>
      <c r="I212" s="32">
        <f t="shared" si="17"/>
        <v>0.36409560000000002</v>
      </c>
      <c r="J212" s="22"/>
      <c r="K212" s="12">
        <f t="shared" si="18"/>
        <v>0</v>
      </c>
      <c r="L212" s="12">
        <f t="shared" si="19"/>
        <v>0</v>
      </c>
      <c r="M212" s="34">
        <v>2000</v>
      </c>
      <c r="N212" s="34" t="s">
        <v>4</v>
      </c>
    </row>
    <row r="213" spans="1:14" ht="30.75" customHeight="1">
      <c r="A213" s="37">
        <v>1</v>
      </c>
      <c r="B213" s="38" t="s">
        <v>34</v>
      </c>
      <c r="C213" s="37">
        <v>482</v>
      </c>
      <c r="D213" s="37" t="s">
        <v>458</v>
      </c>
      <c r="E213" s="48">
        <v>0.18909999999999999</v>
      </c>
      <c r="F213" s="10">
        <f t="shared" si="15"/>
        <v>0.3244956</v>
      </c>
      <c r="G213" s="26">
        <v>0.03</v>
      </c>
      <c r="H213" s="13">
        <f t="shared" si="16"/>
        <v>3.9600000000000003E-2</v>
      </c>
      <c r="I213" s="32">
        <f t="shared" si="17"/>
        <v>0.36409560000000002</v>
      </c>
      <c r="J213" s="22"/>
      <c r="K213" s="12">
        <f t="shared" si="18"/>
        <v>0</v>
      </c>
      <c r="L213" s="12">
        <f t="shared" si="19"/>
        <v>0</v>
      </c>
      <c r="M213" s="34">
        <v>2000</v>
      </c>
      <c r="N213" s="34" t="s">
        <v>4</v>
      </c>
    </row>
    <row r="214" spans="1:14" ht="30.75" customHeight="1">
      <c r="A214" s="37">
        <v>1</v>
      </c>
      <c r="B214" s="38" t="s">
        <v>34</v>
      </c>
      <c r="C214" s="37">
        <v>1242</v>
      </c>
      <c r="D214" s="37" t="s">
        <v>636</v>
      </c>
      <c r="E214" s="48">
        <v>0.18909999999999999</v>
      </c>
      <c r="F214" s="10">
        <f t="shared" si="15"/>
        <v>0.3244956</v>
      </c>
      <c r="G214" s="26">
        <v>0.03</v>
      </c>
      <c r="H214" s="13">
        <f t="shared" si="16"/>
        <v>3.9600000000000003E-2</v>
      </c>
      <c r="I214" s="32">
        <f t="shared" si="17"/>
        <v>0.36409560000000002</v>
      </c>
      <c r="J214" s="22"/>
      <c r="K214" s="12">
        <f t="shared" si="18"/>
        <v>0</v>
      </c>
      <c r="L214" s="12">
        <f t="shared" si="19"/>
        <v>0</v>
      </c>
      <c r="M214" s="34">
        <v>2000</v>
      </c>
      <c r="N214" s="34" t="s">
        <v>4</v>
      </c>
    </row>
    <row r="215" spans="1:14" ht="30.75" customHeight="1">
      <c r="A215" s="37">
        <v>1</v>
      </c>
      <c r="B215" s="38" t="s">
        <v>34</v>
      </c>
      <c r="C215" s="37">
        <v>542</v>
      </c>
      <c r="D215" s="37" t="s">
        <v>569</v>
      </c>
      <c r="E215" s="48">
        <v>0.18909999999999999</v>
      </c>
      <c r="F215" s="10">
        <f t="shared" si="15"/>
        <v>0.3244956</v>
      </c>
      <c r="G215" s="26">
        <v>0.03</v>
      </c>
      <c r="H215" s="13">
        <f t="shared" si="16"/>
        <v>3.9600000000000003E-2</v>
      </c>
      <c r="I215" s="32">
        <f t="shared" si="17"/>
        <v>0.36409560000000002</v>
      </c>
      <c r="J215" s="22"/>
      <c r="K215" s="12">
        <f t="shared" si="18"/>
        <v>0</v>
      </c>
      <c r="L215" s="12">
        <f t="shared" si="19"/>
        <v>0</v>
      </c>
      <c r="M215" s="34">
        <v>2700</v>
      </c>
      <c r="N215" s="34" t="s">
        <v>4</v>
      </c>
    </row>
    <row r="216" spans="1:14" ht="30.75" customHeight="1">
      <c r="A216" s="37">
        <v>1</v>
      </c>
      <c r="B216" s="38" t="s">
        <v>34</v>
      </c>
      <c r="C216" s="37">
        <v>481</v>
      </c>
      <c r="D216" s="37" t="s">
        <v>459</v>
      </c>
      <c r="E216" s="48">
        <v>0.18909999999999999</v>
      </c>
      <c r="F216" s="10">
        <f t="shared" si="15"/>
        <v>0.3244956</v>
      </c>
      <c r="G216" s="26">
        <v>0.03</v>
      </c>
      <c r="H216" s="13">
        <f t="shared" si="16"/>
        <v>3.9600000000000003E-2</v>
      </c>
      <c r="I216" s="32">
        <f t="shared" si="17"/>
        <v>0.36409560000000002</v>
      </c>
      <c r="J216" s="22"/>
      <c r="K216" s="12">
        <f t="shared" si="18"/>
        <v>0</v>
      </c>
      <c r="L216" s="12">
        <f t="shared" si="19"/>
        <v>0</v>
      </c>
      <c r="M216" s="34">
        <v>2000</v>
      </c>
      <c r="N216" s="34" t="s">
        <v>4</v>
      </c>
    </row>
    <row r="217" spans="1:14" ht="30.75" customHeight="1">
      <c r="A217" s="37">
        <v>1</v>
      </c>
      <c r="B217" s="38" t="s">
        <v>34</v>
      </c>
      <c r="C217" s="37">
        <v>739</v>
      </c>
      <c r="D217" s="37" t="s">
        <v>637</v>
      </c>
      <c r="E217" s="48">
        <v>0.18909999999999999</v>
      </c>
      <c r="F217" s="10">
        <f t="shared" si="15"/>
        <v>0.3244956</v>
      </c>
      <c r="G217" s="26">
        <v>0.03</v>
      </c>
      <c r="H217" s="13">
        <f t="shared" si="16"/>
        <v>3.9600000000000003E-2</v>
      </c>
      <c r="I217" s="32">
        <f t="shared" si="17"/>
        <v>0.36409560000000002</v>
      </c>
      <c r="J217" s="22"/>
      <c r="K217" s="12">
        <f t="shared" si="18"/>
        <v>0</v>
      </c>
      <c r="L217" s="12">
        <f t="shared" si="19"/>
        <v>0</v>
      </c>
      <c r="M217" s="34">
        <v>2000</v>
      </c>
      <c r="N217" s="34" t="s">
        <v>4</v>
      </c>
    </row>
    <row r="218" spans="1:14" ht="30.75" customHeight="1">
      <c r="A218" s="37">
        <v>1</v>
      </c>
      <c r="B218" s="38" t="s">
        <v>34</v>
      </c>
      <c r="C218" s="37">
        <v>479</v>
      </c>
      <c r="D218" s="37" t="s">
        <v>460</v>
      </c>
      <c r="E218" s="48">
        <v>0.18909999999999999</v>
      </c>
      <c r="F218" s="10">
        <f t="shared" si="15"/>
        <v>0.3244956</v>
      </c>
      <c r="G218" s="26">
        <v>0.03</v>
      </c>
      <c r="H218" s="13">
        <f t="shared" si="16"/>
        <v>3.9600000000000003E-2</v>
      </c>
      <c r="I218" s="32">
        <f t="shared" si="17"/>
        <v>0.36409560000000002</v>
      </c>
      <c r="J218" s="22"/>
      <c r="K218" s="12">
        <f t="shared" si="18"/>
        <v>0</v>
      </c>
      <c r="L218" s="12">
        <f t="shared" si="19"/>
        <v>0</v>
      </c>
      <c r="M218" s="34">
        <v>2000</v>
      </c>
      <c r="N218" s="34" t="s">
        <v>4</v>
      </c>
    </row>
    <row r="219" spans="1:14" ht="30.75" customHeight="1">
      <c r="A219" s="37">
        <v>1</v>
      </c>
      <c r="B219" s="38" t="s">
        <v>34</v>
      </c>
      <c r="C219" s="37">
        <v>23</v>
      </c>
      <c r="D219" s="37" t="s">
        <v>638</v>
      </c>
      <c r="E219" s="48">
        <v>0.18909999999999999</v>
      </c>
      <c r="F219" s="10">
        <f t="shared" si="15"/>
        <v>0.3244956</v>
      </c>
      <c r="G219" s="26">
        <v>0.03</v>
      </c>
      <c r="H219" s="13">
        <f t="shared" si="16"/>
        <v>3.9600000000000003E-2</v>
      </c>
      <c r="I219" s="32">
        <f t="shared" si="17"/>
        <v>0.36409560000000002</v>
      </c>
      <c r="J219" s="22"/>
      <c r="K219" s="12">
        <f t="shared" si="18"/>
        <v>0</v>
      </c>
      <c r="L219" s="12">
        <f t="shared" si="19"/>
        <v>0</v>
      </c>
      <c r="M219" s="34">
        <v>2000</v>
      </c>
      <c r="N219" s="34" t="s">
        <v>4</v>
      </c>
    </row>
    <row r="220" spans="1:14" ht="30.75" customHeight="1">
      <c r="A220" s="37">
        <v>1</v>
      </c>
      <c r="B220" s="38" t="s">
        <v>34</v>
      </c>
      <c r="C220" s="37">
        <v>587</v>
      </c>
      <c r="D220" s="37" t="s">
        <v>570</v>
      </c>
      <c r="E220" s="48">
        <v>0.18909999999999999</v>
      </c>
      <c r="F220" s="10">
        <f t="shared" si="15"/>
        <v>0.3244956</v>
      </c>
      <c r="G220" s="26">
        <v>0.03</v>
      </c>
      <c r="H220" s="13">
        <f t="shared" si="16"/>
        <v>3.9600000000000003E-2</v>
      </c>
      <c r="I220" s="32">
        <f t="shared" si="17"/>
        <v>0.36409560000000002</v>
      </c>
      <c r="J220" s="22"/>
      <c r="K220" s="12">
        <f t="shared" si="18"/>
        <v>0</v>
      </c>
      <c r="L220" s="12">
        <f t="shared" si="19"/>
        <v>0</v>
      </c>
      <c r="M220" s="34">
        <v>2000</v>
      </c>
      <c r="N220" s="34" t="s">
        <v>4</v>
      </c>
    </row>
    <row r="221" spans="1:14" ht="30.75" customHeight="1">
      <c r="A221" s="37">
        <v>1</v>
      </c>
      <c r="B221" s="38" t="s">
        <v>34</v>
      </c>
      <c r="C221" s="37">
        <v>78</v>
      </c>
      <c r="D221" s="37" t="s">
        <v>246</v>
      </c>
      <c r="E221" s="48">
        <v>0.2485</v>
      </c>
      <c r="F221" s="10">
        <f t="shared" si="15"/>
        <v>0.42642600000000008</v>
      </c>
      <c r="G221" s="26">
        <v>0.03</v>
      </c>
      <c r="H221" s="13">
        <f t="shared" si="16"/>
        <v>3.9600000000000003E-2</v>
      </c>
      <c r="I221" s="32">
        <f t="shared" si="17"/>
        <v>0.46602600000000011</v>
      </c>
      <c r="J221" s="22"/>
      <c r="K221" s="12">
        <f t="shared" si="18"/>
        <v>0</v>
      </c>
      <c r="L221" s="12">
        <f t="shared" si="19"/>
        <v>0</v>
      </c>
      <c r="M221" s="34">
        <v>2000</v>
      </c>
      <c r="N221" s="34" t="s">
        <v>4</v>
      </c>
    </row>
    <row r="222" spans="1:14" ht="30.75" customHeight="1">
      <c r="A222" s="37">
        <v>1</v>
      </c>
      <c r="B222" s="38" t="s">
        <v>34</v>
      </c>
      <c r="C222" s="37">
        <v>1660</v>
      </c>
      <c r="D222" s="37" t="s">
        <v>639</v>
      </c>
      <c r="E222" s="48">
        <v>0.2485</v>
      </c>
      <c r="F222" s="10">
        <f t="shared" si="15"/>
        <v>0.42642600000000008</v>
      </c>
      <c r="G222" s="26">
        <v>0.03</v>
      </c>
      <c r="H222" s="13">
        <f t="shared" si="16"/>
        <v>3.9600000000000003E-2</v>
      </c>
      <c r="I222" s="32">
        <f t="shared" si="17"/>
        <v>0.46602600000000011</v>
      </c>
      <c r="J222" s="22"/>
      <c r="K222" s="12">
        <f t="shared" si="18"/>
        <v>0</v>
      </c>
      <c r="L222" s="12">
        <f t="shared" si="19"/>
        <v>0</v>
      </c>
      <c r="M222" s="34">
        <v>2000</v>
      </c>
      <c r="N222" s="34" t="s">
        <v>4</v>
      </c>
    </row>
    <row r="223" spans="1:14" ht="30.75" customHeight="1">
      <c r="A223" s="37">
        <v>1</v>
      </c>
      <c r="B223" s="38" t="s">
        <v>34</v>
      </c>
      <c r="C223" s="37">
        <v>359</v>
      </c>
      <c r="D223" s="37" t="s">
        <v>247</v>
      </c>
      <c r="E223" s="48">
        <v>0.2485</v>
      </c>
      <c r="F223" s="10">
        <f t="shared" si="15"/>
        <v>0.42642600000000008</v>
      </c>
      <c r="G223" s="26">
        <v>0.03</v>
      </c>
      <c r="H223" s="13">
        <f t="shared" si="16"/>
        <v>3.9600000000000003E-2</v>
      </c>
      <c r="I223" s="32">
        <f t="shared" si="17"/>
        <v>0.46602600000000011</v>
      </c>
      <c r="J223" s="22"/>
      <c r="K223" s="12">
        <f t="shared" si="18"/>
        <v>0</v>
      </c>
      <c r="L223" s="12">
        <f t="shared" si="19"/>
        <v>0</v>
      </c>
      <c r="M223" s="34">
        <v>2000</v>
      </c>
      <c r="N223" s="34" t="s">
        <v>4</v>
      </c>
    </row>
    <row r="224" spans="1:14" ht="30.75" customHeight="1">
      <c r="A224" s="37">
        <v>1</v>
      </c>
      <c r="B224" s="38" t="s">
        <v>34</v>
      </c>
      <c r="C224" s="37">
        <v>539</v>
      </c>
      <c r="D224" s="37" t="s">
        <v>571</v>
      </c>
      <c r="E224" s="48">
        <v>0.2485</v>
      </c>
      <c r="F224" s="10">
        <f t="shared" si="15"/>
        <v>0.42642600000000008</v>
      </c>
      <c r="G224" s="26">
        <v>0.03</v>
      </c>
      <c r="H224" s="13">
        <f t="shared" si="16"/>
        <v>3.9600000000000003E-2</v>
      </c>
      <c r="I224" s="32">
        <f t="shared" si="17"/>
        <v>0.46602600000000011</v>
      </c>
      <c r="J224" s="22"/>
      <c r="K224" s="12">
        <f t="shared" si="18"/>
        <v>0</v>
      </c>
      <c r="L224" s="12">
        <f t="shared" si="19"/>
        <v>0</v>
      </c>
      <c r="M224" s="34">
        <v>2000</v>
      </c>
      <c r="N224" s="34" t="s">
        <v>4</v>
      </c>
    </row>
    <row r="225" spans="1:14" ht="30.75" customHeight="1">
      <c r="A225" s="37">
        <v>1</v>
      </c>
      <c r="B225" s="38" t="s">
        <v>34</v>
      </c>
      <c r="C225" s="37">
        <v>103</v>
      </c>
      <c r="D225" s="37" t="s">
        <v>248</v>
      </c>
      <c r="E225" s="48">
        <v>0.2485</v>
      </c>
      <c r="F225" s="10">
        <f t="shared" si="15"/>
        <v>0.42642600000000008</v>
      </c>
      <c r="G225" s="26">
        <v>0.03</v>
      </c>
      <c r="H225" s="13">
        <f t="shared" si="16"/>
        <v>3.9600000000000003E-2</v>
      </c>
      <c r="I225" s="32">
        <f t="shared" si="17"/>
        <v>0.46602600000000011</v>
      </c>
      <c r="J225" s="22"/>
      <c r="K225" s="12">
        <f t="shared" si="18"/>
        <v>0</v>
      </c>
      <c r="L225" s="12">
        <f t="shared" si="19"/>
        <v>0</v>
      </c>
      <c r="M225" s="34">
        <v>2000</v>
      </c>
      <c r="N225" s="34" t="s">
        <v>4</v>
      </c>
    </row>
    <row r="226" spans="1:14" ht="30.75" customHeight="1">
      <c r="A226" s="37">
        <v>1</v>
      </c>
      <c r="B226" s="38" t="s">
        <v>34</v>
      </c>
      <c r="C226" s="37">
        <v>104</v>
      </c>
      <c r="D226" s="37" t="s">
        <v>249</v>
      </c>
      <c r="E226" s="48">
        <v>0.2485</v>
      </c>
      <c r="F226" s="10">
        <f t="shared" si="15"/>
        <v>0.42642600000000008</v>
      </c>
      <c r="G226" s="26">
        <v>0.03</v>
      </c>
      <c r="H226" s="13">
        <f t="shared" si="16"/>
        <v>3.9600000000000003E-2</v>
      </c>
      <c r="I226" s="32">
        <f t="shared" si="17"/>
        <v>0.46602600000000011</v>
      </c>
      <c r="J226" s="22"/>
      <c r="K226" s="12">
        <f t="shared" si="18"/>
        <v>0</v>
      </c>
      <c r="L226" s="12">
        <f t="shared" si="19"/>
        <v>0</v>
      </c>
      <c r="M226" s="34">
        <v>2000</v>
      </c>
      <c r="N226" s="34" t="s">
        <v>4</v>
      </c>
    </row>
    <row r="227" spans="1:14" ht="30.75" customHeight="1">
      <c r="A227" s="37">
        <v>1</v>
      </c>
      <c r="B227" s="38" t="s">
        <v>34</v>
      </c>
      <c r="C227" s="37">
        <v>79</v>
      </c>
      <c r="D227" s="37" t="s">
        <v>250</v>
      </c>
      <c r="E227" s="48">
        <v>0.2485</v>
      </c>
      <c r="F227" s="10">
        <f t="shared" si="15"/>
        <v>0.42642600000000008</v>
      </c>
      <c r="G227" s="26">
        <v>0.03</v>
      </c>
      <c r="H227" s="13">
        <f t="shared" si="16"/>
        <v>3.9600000000000003E-2</v>
      </c>
      <c r="I227" s="32">
        <f t="shared" si="17"/>
        <v>0.46602600000000011</v>
      </c>
      <c r="J227" s="22"/>
      <c r="K227" s="12">
        <f t="shared" si="18"/>
        <v>0</v>
      </c>
      <c r="L227" s="12">
        <f t="shared" si="19"/>
        <v>0</v>
      </c>
      <c r="M227" s="34">
        <v>2000</v>
      </c>
      <c r="N227" s="34" t="s">
        <v>4</v>
      </c>
    </row>
    <row r="228" spans="1:14" ht="30.75" customHeight="1">
      <c r="A228" s="37">
        <v>1</v>
      </c>
      <c r="B228" s="38" t="s">
        <v>34</v>
      </c>
      <c r="C228" s="37">
        <v>1239</v>
      </c>
      <c r="D228" s="37" t="s">
        <v>461</v>
      </c>
      <c r="E228" s="48">
        <v>0.2485</v>
      </c>
      <c r="F228" s="10">
        <f t="shared" si="15"/>
        <v>0.42642600000000008</v>
      </c>
      <c r="G228" s="26">
        <v>0.03</v>
      </c>
      <c r="H228" s="13">
        <f t="shared" si="16"/>
        <v>3.9600000000000003E-2</v>
      </c>
      <c r="I228" s="32">
        <f t="shared" si="17"/>
        <v>0.46602600000000011</v>
      </c>
      <c r="J228" s="22"/>
      <c r="K228" s="12">
        <f t="shared" si="18"/>
        <v>0</v>
      </c>
      <c r="L228" s="12">
        <f t="shared" si="19"/>
        <v>0</v>
      </c>
      <c r="M228" s="34">
        <v>2000</v>
      </c>
      <c r="N228" s="34" t="s">
        <v>4</v>
      </c>
    </row>
    <row r="229" spans="1:14" ht="30.75" customHeight="1">
      <c r="A229" s="37">
        <v>1</v>
      </c>
      <c r="B229" s="38" t="s">
        <v>34</v>
      </c>
      <c r="C229" s="37">
        <v>1661</v>
      </c>
      <c r="D229" s="37" t="s">
        <v>640</v>
      </c>
      <c r="E229" s="48">
        <v>0.2485</v>
      </c>
      <c r="F229" s="10">
        <f t="shared" si="15"/>
        <v>0.42642600000000008</v>
      </c>
      <c r="G229" s="26">
        <v>0.03</v>
      </c>
      <c r="H229" s="13">
        <f t="shared" si="16"/>
        <v>3.9600000000000003E-2</v>
      </c>
      <c r="I229" s="32">
        <f t="shared" si="17"/>
        <v>0.46602600000000011</v>
      </c>
      <c r="J229" s="22"/>
      <c r="K229" s="12">
        <f t="shared" si="18"/>
        <v>0</v>
      </c>
      <c r="L229" s="12">
        <f t="shared" si="19"/>
        <v>0</v>
      </c>
      <c r="M229" s="34">
        <v>2000</v>
      </c>
      <c r="N229" s="34" t="s">
        <v>13</v>
      </c>
    </row>
    <row r="230" spans="1:14" ht="30.75" customHeight="1">
      <c r="A230" s="37">
        <v>1</v>
      </c>
      <c r="B230" s="38" t="s">
        <v>34</v>
      </c>
      <c r="C230" s="37">
        <v>1443</v>
      </c>
      <c r="D230" s="37" t="s">
        <v>641</v>
      </c>
      <c r="E230" s="48">
        <v>0.2485</v>
      </c>
      <c r="F230" s="10">
        <f t="shared" si="15"/>
        <v>0.42642600000000008</v>
      </c>
      <c r="G230" s="26">
        <v>0.03</v>
      </c>
      <c r="H230" s="13">
        <f t="shared" si="16"/>
        <v>3.9600000000000003E-2</v>
      </c>
      <c r="I230" s="32">
        <f t="shared" si="17"/>
        <v>0.46602600000000011</v>
      </c>
      <c r="J230" s="22"/>
      <c r="K230" s="12">
        <f t="shared" si="18"/>
        <v>0</v>
      </c>
      <c r="L230" s="12">
        <f t="shared" si="19"/>
        <v>0</v>
      </c>
      <c r="M230" s="34">
        <v>2000</v>
      </c>
      <c r="N230" s="34" t="s">
        <v>13</v>
      </c>
    </row>
    <row r="231" spans="1:14" ht="30.75" customHeight="1">
      <c r="A231" s="37">
        <v>1</v>
      </c>
      <c r="B231" s="38" t="s">
        <v>34</v>
      </c>
      <c r="C231" s="37">
        <v>334</v>
      </c>
      <c r="D231" s="37" t="s">
        <v>251</v>
      </c>
      <c r="E231" s="48">
        <v>0.2485</v>
      </c>
      <c r="F231" s="10">
        <f t="shared" si="15"/>
        <v>0.42642600000000008</v>
      </c>
      <c r="G231" s="26">
        <v>0.03</v>
      </c>
      <c r="H231" s="13">
        <f t="shared" si="16"/>
        <v>3.9600000000000003E-2</v>
      </c>
      <c r="I231" s="32">
        <f t="shared" si="17"/>
        <v>0.46602600000000011</v>
      </c>
      <c r="J231" s="22"/>
      <c r="K231" s="12">
        <f t="shared" si="18"/>
        <v>0</v>
      </c>
      <c r="L231" s="12">
        <f t="shared" si="19"/>
        <v>0</v>
      </c>
      <c r="M231" s="34">
        <v>2000</v>
      </c>
      <c r="N231" s="34" t="s">
        <v>13</v>
      </c>
    </row>
    <row r="232" spans="1:14" ht="30.75" customHeight="1">
      <c r="A232" s="37">
        <v>1</v>
      </c>
      <c r="B232" s="38" t="s">
        <v>34</v>
      </c>
      <c r="C232" s="37">
        <v>364</v>
      </c>
      <c r="D232" s="37" t="s">
        <v>462</v>
      </c>
      <c r="E232" s="48">
        <v>0.2485</v>
      </c>
      <c r="F232" s="10">
        <f t="shared" si="15"/>
        <v>0.42642600000000008</v>
      </c>
      <c r="G232" s="26">
        <v>0.03</v>
      </c>
      <c r="H232" s="13">
        <f t="shared" si="16"/>
        <v>3.9600000000000003E-2</v>
      </c>
      <c r="I232" s="32">
        <f t="shared" si="17"/>
        <v>0.46602600000000011</v>
      </c>
      <c r="J232" s="22"/>
      <c r="K232" s="12">
        <f t="shared" si="18"/>
        <v>0</v>
      </c>
      <c r="L232" s="12">
        <f t="shared" si="19"/>
        <v>0</v>
      </c>
      <c r="M232" s="34">
        <v>2000</v>
      </c>
      <c r="N232" s="34" t="s">
        <v>13</v>
      </c>
    </row>
    <row r="233" spans="1:14" ht="30.75" customHeight="1">
      <c r="A233" s="37">
        <v>1</v>
      </c>
      <c r="B233" s="38" t="s">
        <v>34</v>
      </c>
      <c r="C233" s="37">
        <v>386</v>
      </c>
      <c r="D233" s="37" t="s">
        <v>252</v>
      </c>
      <c r="E233" s="48">
        <v>0.2485</v>
      </c>
      <c r="F233" s="10">
        <f t="shared" si="15"/>
        <v>0.42642600000000008</v>
      </c>
      <c r="G233" s="26">
        <v>0.03</v>
      </c>
      <c r="H233" s="13">
        <f t="shared" si="16"/>
        <v>3.9600000000000003E-2</v>
      </c>
      <c r="I233" s="32">
        <f t="shared" si="17"/>
        <v>0.46602600000000011</v>
      </c>
      <c r="J233" s="22"/>
      <c r="K233" s="12">
        <f t="shared" si="18"/>
        <v>0</v>
      </c>
      <c r="L233" s="12">
        <f t="shared" si="19"/>
        <v>0</v>
      </c>
      <c r="M233" s="34">
        <v>2000</v>
      </c>
      <c r="N233" s="34" t="s">
        <v>13</v>
      </c>
    </row>
    <row r="234" spans="1:14" ht="30.75" customHeight="1">
      <c r="A234" s="37">
        <v>1</v>
      </c>
      <c r="B234" s="38" t="s">
        <v>34</v>
      </c>
      <c r="C234" s="37">
        <v>1659</v>
      </c>
      <c r="D234" s="37" t="s">
        <v>642</v>
      </c>
      <c r="E234" s="48">
        <v>0.2485</v>
      </c>
      <c r="F234" s="10">
        <f t="shared" si="15"/>
        <v>0.42642600000000008</v>
      </c>
      <c r="G234" s="26">
        <v>0.03</v>
      </c>
      <c r="H234" s="13">
        <f t="shared" si="16"/>
        <v>3.9600000000000003E-2</v>
      </c>
      <c r="I234" s="32">
        <f t="shared" si="17"/>
        <v>0.46602600000000011</v>
      </c>
      <c r="J234" s="22"/>
      <c r="K234" s="12">
        <f t="shared" si="18"/>
        <v>0</v>
      </c>
      <c r="L234" s="12">
        <f t="shared" si="19"/>
        <v>0</v>
      </c>
      <c r="M234" s="34">
        <v>2000</v>
      </c>
      <c r="N234" s="34" t="s">
        <v>13</v>
      </c>
    </row>
    <row r="235" spans="1:14" ht="30.75" customHeight="1">
      <c r="A235" s="37">
        <v>1</v>
      </c>
      <c r="B235" s="38" t="s">
        <v>34</v>
      </c>
      <c r="C235" s="37">
        <v>149</v>
      </c>
      <c r="D235" s="37" t="s">
        <v>253</v>
      </c>
      <c r="E235" s="48">
        <v>0.2485</v>
      </c>
      <c r="F235" s="10">
        <f t="shared" si="15"/>
        <v>0.42642600000000008</v>
      </c>
      <c r="G235" s="26">
        <v>0.03</v>
      </c>
      <c r="H235" s="13">
        <f t="shared" si="16"/>
        <v>3.9600000000000003E-2</v>
      </c>
      <c r="I235" s="32">
        <f t="shared" si="17"/>
        <v>0.46602600000000011</v>
      </c>
      <c r="J235" s="22"/>
      <c r="K235" s="12">
        <f t="shared" si="18"/>
        <v>0</v>
      </c>
      <c r="L235" s="12">
        <f t="shared" si="19"/>
        <v>0</v>
      </c>
      <c r="M235" s="34">
        <v>2000</v>
      </c>
      <c r="N235" s="34" t="s">
        <v>13</v>
      </c>
    </row>
    <row r="236" spans="1:14" ht="30.75" customHeight="1">
      <c r="A236" s="37">
        <v>1</v>
      </c>
      <c r="B236" s="38" t="s">
        <v>34</v>
      </c>
      <c r="C236" s="37">
        <v>1662</v>
      </c>
      <c r="D236" s="37" t="s">
        <v>742</v>
      </c>
      <c r="E236" s="48">
        <v>0.2485</v>
      </c>
      <c r="F236" s="10">
        <f t="shared" si="15"/>
        <v>0.42642600000000008</v>
      </c>
      <c r="G236" s="26">
        <v>0.03</v>
      </c>
      <c r="H236" s="13">
        <f t="shared" si="16"/>
        <v>3.9600000000000003E-2</v>
      </c>
      <c r="I236" s="32">
        <f t="shared" si="17"/>
        <v>0.46602600000000011</v>
      </c>
      <c r="J236" s="22"/>
      <c r="K236" s="12">
        <f t="shared" si="18"/>
        <v>0</v>
      </c>
      <c r="L236" s="12">
        <f t="shared" si="19"/>
        <v>0</v>
      </c>
      <c r="M236" s="34">
        <v>2000</v>
      </c>
      <c r="N236" s="34" t="s">
        <v>13</v>
      </c>
    </row>
    <row r="237" spans="1:14" ht="30.75" customHeight="1">
      <c r="A237" s="37">
        <v>1</v>
      </c>
      <c r="B237" s="38" t="s">
        <v>34</v>
      </c>
      <c r="C237" s="37">
        <v>501</v>
      </c>
      <c r="D237" s="37" t="s">
        <v>572</v>
      </c>
      <c r="E237" s="48">
        <v>0.2485</v>
      </c>
      <c r="F237" s="10">
        <f t="shared" si="15"/>
        <v>0.42642600000000008</v>
      </c>
      <c r="G237" s="26">
        <v>0.03</v>
      </c>
      <c r="H237" s="13">
        <f t="shared" si="16"/>
        <v>3.9600000000000003E-2</v>
      </c>
      <c r="I237" s="32">
        <f t="shared" si="17"/>
        <v>0.46602600000000011</v>
      </c>
      <c r="J237" s="22"/>
      <c r="K237" s="12">
        <f t="shared" si="18"/>
        <v>0</v>
      </c>
      <c r="L237" s="12">
        <f t="shared" si="19"/>
        <v>0</v>
      </c>
      <c r="M237" s="34">
        <v>2000</v>
      </c>
      <c r="N237" s="34" t="s">
        <v>13</v>
      </c>
    </row>
    <row r="238" spans="1:14" ht="30.75" customHeight="1">
      <c r="A238" s="37">
        <v>1</v>
      </c>
      <c r="B238" s="38" t="s">
        <v>34</v>
      </c>
      <c r="C238" s="37">
        <v>387</v>
      </c>
      <c r="D238" s="37" t="s">
        <v>254</v>
      </c>
      <c r="E238" s="48">
        <v>0.2485</v>
      </c>
      <c r="F238" s="10">
        <f t="shared" si="15"/>
        <v>0.42642600000000008</v>
      </c>
      <c r="G238" s="26">
        <v>0.03</v>
      </c>
      <c r="H238" s="13">
        <f t="shared" si="16"/>
        <v>3.9600000000000003E-2</v>
      </c>
      <c r="I238" s="32">
        <f t="shared" si="17"/>
        <v>0.46602600000000011</v>
      </c>
      <c r="J238" s="22"/>
      <c r="K238" s="12">
        <f t="shared" si="18"/>
        <v>0</v>
      </c>
      <c r="L238" s="12">
        <f t="shared" si="19"/>
        <v>0</v>
      </c>
      <c r="M238" s="34">
        <v>2000</v>
      </c>
      <c r="N238" s="34" t="s">
        <v>13</v>
      </c>
    </row>
    <row r="239" spans="1:14" ht="30.75" customHeight="1">
      <c r="A239" s="37">
        <v>1</v>
      </c>
      <c r="B239" s="38" t="s">
        <v>34</v>
      </c>
      <c r="C239" s="37">
        <v>503</v>
      </c>
      <c r="D239" s="37" t="s">
        <v>463</v>
      </c>
      <c r="E239" s="48">
        <v>0.2485</v>
      </c>
      <c r="F239" s="10">
        <f t="shared" si="15"/>
        <v>0.42642600000000008</v>
      </c>
      <c r="G239" s="26">
        <v>0.03</v>
      </c>
      <c r="H239" s="13">
        <f t="shared" si="16"/>
        <v>3.9600000000000003E-2</v>
      </c>
      <c r="I239" s="32">
        <f t="shared" si="17"/>
        <v>0.46602600000000011</v>
      </c>
      <c r="J239" s="22"/>
      <c r="K239" s="12">
        <f t="shared" si="18"/>
        <v>0</v>
      </c>
      <c r="L239" s="12">
        <f t="shared" si="19"/>
        <v>0</v>
      </c>
      <c r="M239" s="34">
        <v>2000</v>
      </c>
      <c r="N239" s="34" t="s">
        <v>13</v>
      </c>
    </row>
    <row r="240" spans="1:14" ht="30.75" customHeight="1">
      <c r="A240" s="37">
        <v>1</v>
      </c>
      <c r="B240" s="38" t="s">
        <v>34</v>
      </c>
      <c r="C240" s="37">
        <v>502</v>
      </c>
      <c r="D240" s="37" t="s">
        <v>464</v>
      </c>
      <c r="E240" s="48">
        <v>0.2485</v>
      </c>
      <c r="F240" s="10">
        <f t="shared" si="15"/>
        <v>0.42642600000000008</v>
      </c>
      <c r="G240" s="26">
        <v>0.03</v>
      </c>
      <c r="H240" s="13">
        <f t="shared" si="16"/>
        <v>3.9600000000000003E-2</v>
      </c>
      <c r="I240" s="32">
        <f t="shared" si="17"/>
        <v>0.46602600000000011</v>
      </c>
      <c r="J240" s="22"/>
      <c r="K240" s="12">
        <f t="shared" si="18"/>
        <v>0</v>
      </c>
      <c r="L240" s="12">
        <f t="shared" si="19"/>
        <v>0</v>
      </c>
      <c r="M240" s="34">
        <v>2000</v>
      </c>
      <c r="N240" s="34" t="s">
        <v>13</v>
      </c>
    </row>
    <row r="241" spans="1:14" ht="30.75" customHeight="1">
      <c r="A241" s="37">
        <v>1</v>
      </c>
      <c r="B241" s="38" t="s">
        <v>34</v>
      </c>
      <c r="C241" s="37">
        <v>205</v>
      </c>
      <c r="D241" s="37" t="s">
        <v>255</v>
      </c>
      <c r="E241" s="48">
        <v>0.2485</v>
      </c>
      <c r="F241" s="10">
        <f t="shared" si="15"/>
        <v>0.42642600000000008</v>
      </c>
      <c r="G241" s="26">
        <v>0.03</v>
      </c>
      <c r="H241" s="13">
        <f t="shared" si="16"/>
        <v>3.9600000000000003E-2</v>
      </c>
      <c r="I241" s="32">
        <f t="shared" si="17"/>
        <v>0.46602600000000011</v>
      </c>
      <c r="J241" s="22"/>
      <c r="K241" s="12">
        <f t="shared" si="18"/>
        <v>0</v>
      </c>
      <c r="L241" s="12">
        <f t="shared" si="19"/>
        <v>0</v>
      </c>
      <c r="M241" s="34">
        <v>2000</v>
      </c>
      <c r="N241" s="34" t="s">
        <v>13</v>
      </c>
    </row>
    <row r="242" spans="1:14" ht="30.75" customHeight="1">
      <c r="A242" s="37">
        <v>1</v>
      </c>
      <c r="B242" s="38" t="s">
        <v>34</v>
      </c>
      <c r="C242" s="37">
        <v>1658</v>
      </c>
      <c r="D242" s="37" t="s">
        <v>643</v>
      </c>
      <c r="E242" s="48">
        <v>0.2485</v>
      </c>
      <c r="F242" s="10">
        <f t="shared" si="15"/>
        <v>0.42642600000000008</v>
      </c>
      <c r="G242" s="26">
        <v>0.03</v>
      </c>
      <c r="H242" s="13">
        <f t="shared" si="16"/>
        <v>3.9600000000000003E-2</v>
      </c>
      <c r="I242" s="32">
        <f t="shared" si="17"/>
        <v>0.46602600000000011</v>
      </c>
      <c r="J242" s="22"/>
      <c r="K242" s="12">
        <f t="shared" si="18"/>
        <v>0</v>
      </c>
      <c r="L242" s="12">
        <f t="shared" si="19"/>
        <v>0</v>
      </c>
      <c r="M242" s="34">
        <v>2000</v>
      </c>
      <c r="N242" s="34" t="s">
        <v>13</v>
      </c>
    </row>
    <row r="243" spans="1:14" ht="30.75" customHeight="1">
      <c r="A243" s="37">
        <v>1</v>
      </c>
      <c r="B243" s="38" t="s">
        <v>34</v>
      </c>
      <c r="C243" s="37">
        <v>388</v>
      </c>
      <c r="D243" s="37" t="s">
        <v>256</v>
      </c>
      <c r="E243" s="48">
        <v>0.2485</v>
      </c>
      <c r="F243" s="10">
        <f t="shared" si="15"/>
        <v>0.42642600000000008</v>
      </c>
      <c r="G243" s="26">
        <v>0.03</v>
      </c>
      <c r="H243" s="13">
        <f t="shared" si="16"/>
        <v>3.9600000000000003E-2</v>
      </c>
      <c r="I243" s="32">
        <f t="shared" si="17"/>
        <v>0.46602600000000011</v>
      </c>
      <c r="J243" s="22"/>
      <c r="K243" s="12">
        <f t="shared" si="18"/>
        <v>0</v>
      </c>
      <c r="L243" s="12">
        <f t="shared" si="19"/>
        <v>0</v>
      </c>
      <c r="M243" s="34">
        <v>2000</v>
      </c>
      <c r="N243" s="34" t="s">
        <v>13</v>
      </c>
    </row>
    <row r="244" spans="1:14" ht="30.75" customHeight="1">
      <c r="A244" s="37">
        <v>1</v>
      </c>
      <c r="B244" s="38" t="s">
        <v>34</v>
      </c>
      <c r="C244" s="37">
        <v>1657</v>
      </c>
      <c r="D244" s="37" t="s">
        <v>644</v>
      </c>
      <c r="E244" s="48">
        <v>0.2485</v>
      </c>
      <c r="F244" s="10">
        <f t="shared" si="15"/>
        <v>0.42642600000000008</v>
      </c>
      <c r="G244" s="26">
        <v>0.03</v>
      </c>
      <c r="H244" s="13">
        <f t="shared" si="16"/>
        <v>3.9600000000000003E-2</v>
      </c>
      <c r="I244" s="32">
        <f t="shared" si="17"/>
        <v>0.46602600000000011</v>
      </c>
      <c r="J244" s="22"/>
      <c r="K244" s="12">
        <f t="shared" si="18"/>
        <v>0</v>
      </c>
      <c r="L244" s="12">
        <f t="shared" si="19"/>
        <v>0</v>
      </c>
      <c r="M244" s="34">
        <v>2000</v>
      </c>
      <c r="N244" s="34" t="s">
        <v>13</v>
      </c>
    </row>
    <row r="245" spans="1:14" ht="30.75" customHeight="1">
      <c r="A245" s="37">
        <v>1</v>
      </c>
      <c r="B245" s="38" t="s">
        <v>34</v>
      </c>
      <c r="C245" s="37">
        <v>272</v>
      </c>
      <c r="D245" s="37" t="s">
        <v>257</v>
      </c>
      <c r="E245" s="48">
        <v>0.2485</v>
      </c>
      <c r="F245" s="10">
        <f t="shared" si="15"/>
        <v>0.42642600000000008</v>
      </c>
      <c r="G245" s="26">
        <v>0.03</v>
      </c>
      <c r="H245" s="13">
        <f t="shared" si="16"/>
        <v>3.9600000000000003E-2</v>
      </c>
      <c r="I245" s="32">
        <f t="shared" si="17"/>
        <v>0.46602600000000011</v>
      </c>
      <c r="J245" s="22"/>
      <c r="K245" s="12">
        <f t="shared" si="18"/>
        <v>0</v>
      </c>
      <c r="L245" s="12">
        <f t="shared" si="19"/>
        <v>0</v>
      </c>
      <c r="M245" s="34">
        <v>2000</v>
      </c>
      <c r="N245" s="34" t="s">
        <v>13</v>
      </c>
    </row>
    <row r="246" spans="1:14" ht="30.75" customHeight="1">
      <c r="A246" s="37">
        <v>1</v>
      </c>
      <c r="B246" s="38" t="s">
        <v>34</v>
      </c>
      <c r="C246" s="37">
        <v>362</v>
      </c>
      <c r="D246" s="37" t="s">
        <v>465</v>
      </c>
      <c r="E246" s="48">
        <v>0.2485</v>
      </c>
      <c r="F246" s="10">
        <f t="shared" si="15"/>
        <v>0.42642600000000008</v>
      </c>
      <c r="G246" s="26">
        <v>0.03</v>
      </c>
      <c r="H246" s="13">
        <f t="shared" si="16"/>
        <v>3.9600000000000003E-2</v>
      </c>
      <c r="I246" s="32">
        <f t="shared" si="17"/>
        <v>0.46602600000000011</v>
      </c>
      <c r="J246" s="22"/>
      <c r="K246" s="12">
        <f t="shared" si="18"/>
        <v>0</v>
      </c>
      <c r="L246" s="12">
        <f t="shared" si="19"/>
        <v>0</v>
      </c>
      <c r="M246" s="34">
        <v>2000</v>
      </c>
      <c r="N246" s="34" t="s">
        <v>13</v>
      </c>
    </row>
    <row r="247" spans="1:14" ht="30.75" customHeight="1">
      <c r="A247" s="37">
        <v>1</v>
      </c>
      <c r="B247" s="38" t="s">
        <v>34</v>
      </c>
      <c r="C247" s="37">
        <v>1445</v>
      </c>
      <c r="D247" s="37" t="s">
        <v>573</v>
      </c>
      <c r="E247" s="48">
        <v>0.2485</v>
      </c>
      <c r="F247" s="10">
        <f t="shared" si="15"/>
        <v>0.42642600000000008</v>
      </c>
      <c r="G247" s="26">
        <v>0.03</v>
      </c>
      <c r="H247" s="13">
        <f t="shared" si="16"/>
        <v>3.9600000000000003E-2</v>
      </c>
      <c r="I247" s="32">
        <f t="shared" si="17"/>
        <v>0.46602600000000011</v>
      </c>
      <c r="J247" s="22"/>
      <c r="K247" s="12">
        <f t="shared" si="18"/>
        <v>0</v>
      </c>
      <c r="L247" s="12">
        <f t="shared" si="19"/>
        <v>0</v>
      </c>
      <c r="M247" s="34">
        <v>2000</v>
      </c>
      <c r="N247" s="34" t="s">
        <v>13</v>
      </c>
    </row>
    <row r="248" spans="1:14" ht="30.75" customHeight="1">
      <c r="A248" s="37">
        <v>1</v>
      </c>
      <c r="B248" s="38" t="s">
        <v>34</v>
      </c>
      <c r="C248" s="37">
        <v>504</v>
      </c>
      <c r="D248" s="37" t="s">
        <v>466</v>
      </c>
      <c r="E248" s="48">
        <v>0.2485</v>
      </c>
      <c r="F248" s="10">
        <f t="shared" si="15"/>
        <v>0.42642600000000008</v>
      </c>
      <c r="G248" s="26">
        <v>0.03</v>
      </c>
      <c r="H248" s="13">
        <f t="shared" si="16"/>
        <v>3.9600000000000003E-2</v>
      </c>
      <c r="I248" s="32">
        <f t="shared" si="17"/>
        <v>0.46602600000000011</v>
      </c>
      <c r="J248" s="22"/>
      <c r="K248" s="12">
        <f t="shared" si="18"/>
        <v>0</v>
      </c>
      <c r="L248" s="12">
        <f t="shared" si="19"/>
        <v>0</v>
      </c>
      <c r="M248" s="34">
        <v>2000</v>
      </c>
      <c r="N248" s="34" t="s">
        <v>13</v>
      </c>
    </row>
    <row r="249" spans="1:14" ht="30.75" customHeight="1">
      <c r="A249" s="37">
        <v>1</v>
      </c>
      <c r="B249" s="38" t="s">
        <v>34</v>
      </c>
      <c r="C249" s="37">
        <v>331</v>
      </c>
      <c r="D249" s="37" t="s">
        <v>258</v>
      </c>
      <c r="E249" s="48">
        <v>0.2485</v>
      </c>
      <c r="F249" s="10">
        <f t="shared" si="15"/>
        <v>0.42642600000000008</v>
      </c>
      <c r="G249" s="26">
        <v>0.03</v>
      </c>
      <c r="H249" s="13">
        <f t="shared" si="16"/>
        <v>3.9600000000000003E-2</v>
      </c>
      <c r="I249" s="32">
        <f t="shared" si="17"/>
        <v>0.46602600000000011</v>
      </c>
      <c r="J249" s="22"/>
      <c r="K249" s="12">
        <f t="shared" si="18"/>
        <v>0</v>
      </c>
      <c r="L249" s="12">
        <f t="shared" si="19"/>
        <v>0</v>
      </c>
      <c r="M249" s="34">
        <v>2000</v>
      </c>
      <c r="N249" s="34" t="s">
        <v>13</v>
      </c>
    </row>
    <row r="250" spans="1:14" ht="30.75" customHeight="1">
      <c r="A250" s="37">
        <v>1</v>
      </c>
      <c r="B250" s="38" t="s">
        <v>34</v>
      </c>
      <c r="C250" s="37">
        <v>371</v>
      </c>
      <c r="D250" s="37" t="s">
        <v>259</v>
      </c>
      <c r="E250" s="48">
        <v>0.2485</v>
      </c>
      <c r="F250" s="10">
        <f t="shared" si="15"/>
        <v>0.42642600000000008</v>
      </c>
      <c r="G250" s="26">
        <v>0.03</v>
      </c>
      <c r="H250" s="13">
        <f t="shared" si="16"/>
        <v>3.9600000000000003E-2</v>
      </c>
      <c r="I250" s="32">
        <f t="shared" si="17"/>
        <v>0.46602600000000011</v>
      </c>
      <c r="J250" s="22"/>
      <c r="K250" s="12">
        <f t="shared" si="18"/>
        <v>0</v>
      </c>
      <c r="L250" s="12">
        <f t="shared" si="19"/>
        <v>0</v>
      </c>
      <c r="M250" s="34">
        <v>2000</v>
      </c>
      <c r="N250" s="34" t="s">
        <v>13</v>
      </c>
    </row>
    <row r="251" spans="1:14" ht="30.75" customHeight="1">
      <c r="A251" s="37">
        <v>1</v>
      </c>
      <c r="B251" s="38" t="s">
        <v>34</v>
      </c>
      <c r="C251" s="37">
        <v>1444</v>
      </c>
      <c r="D251" s="37" t="s">
        <v>574</v>
      </c>
      <c r="E251" s="48">
        <v>0.2485</v>
      </c>
      <c r="F251" s="10">
        <f t="shared" si="15"/>
        <v>0.42642600000000008</v>
      </c>
      <c r="G251" s="26">
        <v>0.03</v>
      </c>
      <c r="H251" s="13">
        <f t="shared" si="16"/>
        <v>3.9600000000000003E-2</v>
      </c>
      <c r="I251" s="32">
        <f t="shared" si="17"/>
        <v>0.46602600000000011</v>
      </c>
      <c r="J251" s="22"/>
      <c r="K251" s="12">
        <f t="shared" si="18"/>
        <v>0</v>
      </c>
      <c r="L251" s="12">
        <f t="shared" si="19"/>
        <v>0</v>
      </c>
      <c r="M251" s="34">
        <v>2000</v>
      </c>
      <c r="N251" s="34" t="s">
        <v>13</v>
      </c>
    </row>
    <row r="252" spans="1:14" ht="30.75" customHeight="1">
      <c r="A252" s="37">
        <v>1</v>
      </c>
      <c r="B252" s="38" t="s">
        <v>35</v>
      </c>
      <c r="C252" s="37">
        <v>328</v>
      </c>
      <c r="D252" s="37" t="s">
        <v>260</v>
      </c>
      <c r="E252" s="48">
        <v>0.20910000000000001</v>
      </c>
      <c r="F252" s="10">
        <f t="shared" si="15"/>
        <v>0.35881560000000007</v>
      </c>
      <c r="G252" s="26">
        <v>0.03</v>
      </c>
      <c r="H252" s="13">
        <f t="shared" si="16"/>
        <v>3.9600000000000003E-2</v>
      </c>
      <c r="I252" s="32">
        <f t="shared" si="17"/>
        <v>0.39841560000000009</v>
      </c>
      <c r="J252" s="22"/>
      <c r="K252" s="12">
        <f t="shared" si="18"/>
        <v>0</v>
      </c>
      <c r="L252" s="12">
        <f t="shared" si="19"/>
        <v>0</v>
      </c>
      <c r="M252" s="34">
        <v>2000</v>
      </c>
      <c r="N252" s="34" t="s">
        <v>13</v>
      </c>
    </row>
    <row r="253" spans="1:14" ht="30.75" customHeight="1">
      <c r="A253" s="37">
        <v>1</v>
      </c>
      <c r="B253" s="38" t="s">
        <v>35</v>
      </c>
      <c r="C253" s="37">
        <v>38</v>
      </c>
      <c r="D253" s="37" t="s">
        <v>261</v>
      </c>
      <c r="E253" s="48">
        <v>0.20910000000000001</v>
      </c>
      <c r="F253" s="10">
        <f t="shared" si="15"/>
        <v>0.35881560000000007</v>
      </c>
      <c r="G253" s="26">
        <v>0.03</v>
      </c>
      <c r="H253" s="13">
        <f t="shared" si="16"/>
        <v>3.9600000000000003E-2</v>
      </c>
      <c r="I253" s="32">
        <f t="shared" si="17"/>
        <v>0.39841560000000009</v>
      </c>
      <c r="J253" s="22"/>
      <c r="K253" s="12">
        <f t="shared" si="18"/>
        <v>0</v>
      </c>
      <c r="L253" s="12">
        <f t="shared" si="19"/>
        <v>0</v>
      </c>
      <c r="M253" s="34">
        <v>2000</v>
      </c>
      <c r="N253" s="34" t="s">
        <v>13</v>
      </c>
    </row>
    <row r="254" spans="1:14" ht="30.75" customHeight="1">
      <c r="A254" s="37">
        <v>1</v>
      </c>
      <c r="B254" s="38" t="s">
        <v>35</v>
      </c>
      <c r="C254" s="37">
        <v>379</v>
      </c>
      <c r="D254" s="37" t="s">
        <v>262</v>
      </c>
      <c r="E254" s="48">
        <v>0.20910000000000001</v>
      </c>
      <c r="F254" s="10">
        <f t="shared" si="15"/>
        <v>0.35881560000000007</v>
      </c>
      <c r="G254" s="26">
        <v>0.03</v>
      </c>
      <c r="H254" s="13">
        <f t="shared" si="16"/>
        <v>3.9600000000000003E-2</v>
      </c>
      <c r="I254" s="32">
        <f t="shared" si="17"/>
        <v>0.39841560000000009</v>
      </c>
      <c r="J254" s="22"/>
      <c r="K254" s="12">
        <f t="shared" si="18"/>
        <v>0</v>
      </c>
      <c r="L254" s="12">
        <f t="shared" si="19"/>
        <v>0</v>
      </c>
      <c r="M254" s="34">
        <v>2000</v>
      </c>
      <c r="N254" s="34" t="s">
        <v>13</v>
      </c>
    </row>
    <row r="255" spans="1:14" ht="30.75" customHeight="1">
      <c r="A255" s="37">
        <v>1</v>
      </c>
      <c r="B255" s="38" t="s">
        <v>35</v>
      </c>
      <c r="C255" s="37">
        <v>329</v>
      </c>
      <c r="D255" s="37" t="s">
        <v>263</v>
      </c>
      <c r="E255" s="48">
        <v>0.20910000000000001</v>
      </c>
      <c r="F255" s="10">
        <f t="shared" si="15"/>
        <v>0.35881560000000007</v>
      </c>
      <c r="G255" s="26">
        <v>0.03</v>
      </c>
      <c r="H255" s="13">
        <f t="shared" si="16"/>
        <v>3.9600000000000003E-2</v>
      </c>
      <c r="I255" s="32">
        <f t="shared" si="17"/>
        <v>0.39841560000000009</v>
      </c>
      <c r="J255" s="22"/>
      <c r="K255" s="12">
        <f t="shared" si="18"/>
        <v>0</v>
      </c>
      <c r="L255" s="12">
        <f t="shared" si="19"/>
        <v>0</v>
      </c>
      <c r="M255" s="34">
        <v>2000</v>
      </c>
      <c r="N255" s="34" t="s">
        <v>13</v>
      </c>
    </row>
    <row r="256" spans="1:14" ht="30.75" customHeight="1">
      <c r="A256" s="37">
        <v>1</v>
      </c>
      <c r="B256" s="38" t="s">
        <v>35</v>
      </c>
      <c r="C256" s="37">
        <v>349</v>
      </c>
      <c r="D256" s="37" t="s">
        <v>264</v>
      </c>
      <c r="E256" s="48">
        <v>0.20910000000000001</v>
      </c>
      <c r="F256" s="10">
        <f t="shared" si="15"/>
        <v>0.35881560000000007</v>
      </c>
      <c r="G256" s="26">
        <v>0.03</v>
      </c>
      <c r="H256" s="13">
        <f t="shared" si="16"/>
        <v>3.9600000000000003E-2</v>
      </c>
      <c r="I256" s="32">
        <f t="shared" si="17"/>
        <v>0.39841560000000009</v>
      </c>
      <c r="J256" s="22"/>
      <c r="K256" s="12">
        <f t="shared" si="18"/>
        <v>0</v>
      </c>
      <c r="L256" s="12">
        <f t="shared" si="19"/>
        <v>0</v>
      </c>
      <c r="M256" s="34">
        <v>2000</v>
      </c>
      <c r="N256" s="34" t="s">
        <v>13</v>
      </c>
    </row>
    <row r="257" spans="1:14" ht="30.75" customHeight="1">
      <c r="A257" s="37">
        <v>30</v>
      </c>
      <c r="B257" s="38" t="s">
        <v>36</v>
      </c>
      <c r="C257" s="37">
        <v>14</v>
      </c>
      <c r="D257" s="37" t="s">
        <v>265</v>
      </c>
      <c r="E257" s="48">
        <v>0.1782</v>
      </c>
      <c r="F257" s="10">
        <f t="shared" si="15"/>
        <v>0.30579120000000004</v>
      </c>
      <c r="G257" s="26">
        <v>0.03</v>
      </c>
      <c r="H257" s="13">
        <f t="shared" si="16"/>
        <v>3.9600000000000003E-2</v>
      </c>
      <c r="I257" s="32">
        <f t="shared" si="17"/>
        <v>0.34539120000000006</v>
      </c>
      <c r="J257" s="22"/>
      <c r="K257" s="12">
        <f t="shared" si="18"/>
        <v>0</v>
      </c>
      <c r="L257" s="12">
        <f t="shared" si="19"/>
        <v>0</v>
      </c>
      <c r="M257" s="34">
        <v>2000</v>
      </c>
      <c r="N257" s="34" t="s">
        <v>13</v>
      </c>
    </row>
    <row r="258" spans="1:14" ht="30.75" customHeight="1">
      <c r="A258" s="37">
        <v>30</v>
      </c>
      <c r="B258" s="38" t="s">
        <v>36</v>
      </c>
      <c r="C258" s="37">
        <v>23</v>
      </c>
      <c r="D258" s="37" t="s">
        <v>266</v>
      </c>
      <c r="E258" s="48">
        <v>0.1782</v>
      </c>
      <c r="F258" s="10">
        <f t="shared" si="15"/>
        <v>0.30579120000000004</v>
      </c>
      <c r="G258" s="26">
        <v>0.03</v>
      </c>
      <c r="H258" s="13">
        <f t="shared" si="16"/>
        <v>3.9600000000000003E-2</v>
      </c>
      <c r="I258" s="32">
        <f t="shared" si="17"/>
        <v>0.34539120000000006</v>
      </c>
      <c r="J258" s="22"/>
      <c r="K258" s="12">
        <f t="shared" si="18"/>
        <v>0</v>
      </c>
      <c r="L258" s="12">
        <f t="shared" si="19"/>
        <v>0</v>
      </c>
      <c r="M258" s="34">
        <v>2000</v>
      </c>
      <c r="N258" s="34" t="s">
        <v>13</v>
      </c>
    </row>
    <row r="259" spans="1:14" ht="30.75" customHeight="1">
      <c r="A259" s="37">
        <v>30</v>
      </c>
      <c r="B259" s="38" t="s">
        <v>36</v>
      </c>
      <c r="C259" s="37">
        <v>31</v>
      </c>
      <c r="D259" s="37" t="s">
        <v>267</v>
      </c>
      <c r="E259" s="48">
        <v>0.1782</v>
      </c>
      <c r="F259" s="10">
        <f t="shared" si="15"/>
        <v>0.30579120000000004</v>
      </c>
      <c r="G259" s="26">
        <v>0.03</v>
      </c>
      <c r="H259" s="13">
        <f t="shared" si="16"/>
        <v>3.9600000000000003E-2</v>
      </c>
      <c r="I259" s="32">
        <f t="shared" si="17"/>
        <v>0.34539120000000006</v>
      </c>
      <c r="J259" s="22"/>
      <c r="K259" s="12">
        <f t="shared" si="18"/>
        <v>0</v>
      </c>
      <c r="L259" s="12">
        <f t="shared" si="19"/>
        <v>0</v>
      </c>
      <c r="M259" s="34">
        <v>2000</v>
      </c>
      <c r="N259" s="34" t="s">
        <v>13</v>
      </c>
    </row>
    <row r="260" spans="1:14" ht="30.75" customHeight="1">
      <c r="A260" s="37">
        <v>30</v>
      </c>
      <c r="B260" s="38" t="s">
        <v>36</v>
      </c>
      <c r="C260" s="37">
        <v>73</v>
      </c>
      <c r="D260" s="37" t="s">
        <v>268</v>
      </c>
      <c r="E260" s="48">
        <v>0.1782</v>
      </c>
      <c r="F260" s="10">
        <f t="shared" si="15"/>
        <v>0.30579120000000004</v>
      </c>
      <c r="G260" s="26">
        <v>0.03</v>
      </c>
      <c r="H260" s="13">
        <f t="shared" si="16"/>
        <v>3.9600000000000003E-2</v>
      </c>
      <c r="I260" s="32">
        <f t="shared" si="17"/>
        <v>0.34539120000000006</v>
      </c>
      <c r="J260" s="22"/>
      <c r="K260" s="12">
        <f t="shared" si="18"/>
        <v>0</v>
      </c>
      <c r="L260" s="12">
        <f t="shared" si="19"/>
        <v>0</v>
      </c>
      <c r="M260" s="34">
        <v>2000</v>
      </c>
      <c r="N260" s="34" t="s">
        <v>4</v>
      </c>
    </row>
    <row r="261" spans="1:14" ht="30.75" customHeight="1">
      <c r="A261" s="37">
        <v>30</v>
      </c>
      <c r="B261" s="38" t="s">
        <v>36</v>
      </c>
      <c r="C261" s="37">
        <v>35</v>
      </c>
      <c r="D261" s="37" t="s">
        <v>575</v>
      </c>
      <c r="E261" s="48">
        <v>0.1782</v>
      </c>
      <c r="F261" s="10">
        <f t="shared" si="15"/>
        <v>0.30579120000000004</v>
      </c>
      <c r="G261" s="26">
        <v>0.03</v>
      </c>
      <c r="H261" s="13">
        <f t="shared" si="16"/>
        <v>3.9600000000000003E-2</v>
      </c>
      <c r="I261" s="32">
        <f t="shared" si="17"/>
        <v>0.34539120000000006</v>
      </c>
      <c r="J261" s="22"/>
      <c r="K261" s="12">
        <f t="shared" si="18"/>
        <v>0</v>
      </c>
      <c r="L261" s="12">
        <f t="shared" si="19"/>
        <v>0</v>
      </c>
      <c r="M261" s="34">
        <v>2000</v>
      </c>
      <c r="N261" s="34" t="s">
        <v>4</v>
      </c>
    </row>
    <row r="262" spans="1:14" ht="30.75" customHeight="1">
      <c r="A262" s="37">
        <v>30</v>
      </c>
      <c r="B262" s="38" t="s">
        <v>36</v>
      </c>
      <c r="C262" s="37">
        <v>16</v>
      </c>
      <c r="D262" s="37" t="s">
        <v>269</v>
      </c>
      <c r="E262" s="48">
        <v>0.1782</v>
      </c>
      <c r="F262" s="10">
        <f t="shared" si="15"/>
        <v>0.30579120000000004</v>
      </c>
      <c r="G262" s="26">
        <v>0.03</v>
      </c>
      <c r="H262" s="13">
        <f t="shared" si="16"/>
        <v>3.9600000000000003E-2</v>
      </c>
      <c r="I262" s="32">
        <f t="shared" si="17"/>
        <v>0.34539120000000006</v>
      </c>
      <c r="J262" s="22"/>
      <c r="K262" s="12">
        <f t="shared" si="18"/>
        <v>0</v>
      </c>
      <c r="L262" s="12">
        <f t="shared" si="19"/>
        <v>0</v>
      </c>
      <c r="M262" s="34">
        <v>2000</v>
      </c>
      <c r="N262" s="34" t="s">
        <v>4</v>
      </c>
    </row>
    <row r="263" spans="1:14" ht="30.75" customHeight="1">
      <c r="A263" s="37">
        <v>30</v>
      </c>
      <c r="B263" s="38" t="s">
        <v>36</v>
      </c>
      <c r="C263" s="37">
        <v>80</v>
      </c>
      <c r="D263" s="37" t="s">
        <v>270</v>
      </c>
      <c r="E263" s="48">
        <v>0.1782</v>
      </c>
      <c r="F263" s="10">
        <f t="shared" si="15"/>
        <v>0.30579120000000004</v>
      </c>
      <c r="G263" s="26">
        <v>0.03</v>
      </c>
      <c r="H263" s="13">
        <f t="shared" si="16"/>
        <v>3.9600000000000003E-2</v>
      </c>
      <c r="I263" s="32">
        <f t="shared" si="17"/>
        <v>0.34539120000000006</v>
      </c>
      <c r="J263" s="22"/>
      <c r="K263" s="12">
        <f t="shared" si="18"/>
        <v>0</v>
      </c>
      <c r="L263" s="12">
        <f t="shared" si="19"/>
        <v>0</v>
      </c>
      <c r="M263" s="34">
        <v>2000</v>
      </c>
      <c r="N263" s="34" t="s">
        <v>4</v>
      </c>
    </row>
    <row r="264" spans="1:14" ht="30.75" customHeight="1">
      <c r="A264" s="37">
        <v>55</v>
      </c>
      <c r="B264" s="38" t="s">
        <v>37</v>
      </c>
      <c r="C264" s="37">
        <v>737</v>
      </c>
      <c r="D264" s="37" t="s">
        <v>743</v>
      </c>
      <c r="E264" s="48">
        <v>0.14419999999999999</v>
      </c>
      <c r="F264" s="10">
        <f t="shared" si="15"/>
        <v>0.24744720000000003</v>
      </c>
      <c r="G264" s="26">
        <v>0.03</v>
      </c>
      <c r="H264" s="13">
        <f t="shared" si="16"/>
        <v>3.9600000000000003E-2</v>
      </c>
      <c r="I264" s="32">
        <f t="shared" si="17"/>
        <v>0.28704720000000006</v>
      </c>
      <c r="J264" s="22"/>
      <c r="K264" s="12">
        <f t="shared" si="18"/>
        <v>0</v>
      </c>
      <c r="L264" s="12">
        <f t="shared" si="19"/>
        <v>0</v>
      </c>
      <c r="M264" s="34">
        <v>2000</v>
      </c>
      <c r="N264" s="34" t="s">
        <v>4</v>
      </c>
    </row>
    <row r="265" spans="1:14" ht="30.75" customHeight="1">
      <c r="A265" s="37">
        <v>55</v>
      </c>
      <c r="B265" s="38" t="s">
        <v>37</v>
      </c>
      <c r="C265" s="37">
        <v>6</v>
      </c>
      <c r="D265" s="37" t="s">
        <v>744</v>
      </c>
      <c r="E265" s="48">
        <v>0.14419999999999999</v>
      </c>
      <c r="F265" s="10">
        <f t="shared" si="15"/>
        <v>0.24744720000000003</v>
      </c>
      <c r="G265" s="26">
        <v>0.03</v>
      </c>
      <c r="H265" s="13">
        <f t="shared" si="16"/>
        <v>3.9600000000000003E-2</v>
      </c>
      <c r="I265" s="32">
        <f t="shared" si="17"/>
        <v>0.28704720000000006</v>
      </c>
      <c r="J265" s="22"/>
      <c r="K265" s="12">
        <f t="shared" si="18"/>
        <v>0</v>
      </c>
      <c r="L265" s="12">
        <f t="shared" si="19"/>
        <v>0</v>
      </c>
      <c r="M265" s="34">
        <v>2000</v>
      </c>
      <c r="N265" s="34" t="s">
        <v>4</v>
      </c>
    </row>
    <row r="266" spans="1:14" ht="30.75" customHeight="1">
      <c r="A266" s="37">
        <v>55</v>
      </c>
      <c r="B266" s="38" t="s">
        <v>37</v>
      </c>
      <c r="C266" s="37">
        <v>735</v>
      </c>
      <c r="D266" s="37" t="s">
        <v>745</v>
      </c>
      <c r="E266" s="48">
        <v>0.14419999999999999</v>
      </c>
      <c r="F266" s="10">
        <f t="shared" si="15"/>
        <v>0.24744720000000003</v>
      </c>
      <c r="G266" s="26">
        <v>0.03</v>
      </c>
      <c r="H266" s="13">
        <f t="shared" si="16"/>
        <v>3.9600000000000003E-2</v>
      </c>
      <c r="I266" s="32">
        <f t="shared" si="17"/>
        <v>0.28704720000000006</v>
      </c>
      <c r="J266" s="22"/>
      <c r="K266" s="12">
        <f t="shared" si="18"/>
        <v>0</v>
      </c>
      <c r="L266" s="12">
        <f t="shared" si="19"/>
        <v>0</v>
      </c>
      <c r="M266" s="34">
        <v>2000</v>
      </c>
      <c r="N266" s="34" t="s">
        <v>4</v>
      </c>
    </row>
    <row r="267" spans="1:14" ht="30.75" customHeight="1">
      <c r="A267" s="37">
        <v>55</v>
      </c>
      <c r="B267" s="38" t="s">
        <v>37</v>
      </c>
      <c r="C267" s="37">
        <v>56</v>
      </c>
      <c r="D267" s="37" t="s">
        <v>746</v>
      </c>
      <c r="E267" s="48">
        <v>0.14419999999999999</v>
      </c>
      <c r="F267" s="10">
        <f t="shared" si="15"/>
        <v>0.24744720000000003</v>
      </c>
      <c r="G267" s="26">
        <v>0.03</v>
      </c>
      <c r="H267" s="13">
        <f t="shared" si="16"/>
        <v>3.9600000000000003E-2</v>
      </c>
      <c r="I267" s="32">
        <f t="shared" si="17"/>
        <v>0.28704720000000006</v>
      </c>
      <c r="J267" s="22"/>
      <c r="K267" s="12">
        <f t="shared" si="18"/>
        <v>0</v>
      </c>
      <c r="L267" s="12">
        <f t="shared" si="19"/>
        <v>0</v>
      </c>
      <c r="M267" s="34">
        <v>2000</v>
      </c>
      <c r="N267" s="34" t="s">
        <v>4</v>
      </c>
    </row>
    <row r="268" spans="1:14" ht="30.75" customHeight="1">
      <c r="A268" s="37">
        <v>55</v>
      </c>
      <c r="B268" s="38" t="s">
        <v>37</v>
      </c>
      <c r="C268" s="37">
        <v>119</v>
      </c>
      <c r="D268" s="37" t="s">
        <v>747</v>
      </c>
      <c r="E268" s="48">
        <v>0.14419999999999999</v>
      </c>
      <c r="F268" s="10">
        <f t="shared" si="15"/>
        <v>0.24744720000000003</v>
      </c>
      <c r="G268" s="26">
        <v>0.03</v>
      </c>
      <c r="H268" s="13">
        <f t="shared" si="16"/>
        <v>3.9600000000000003E-2</v>
      </c>
      <c r="I268" s="32">
        <f t="shared" si="17"/>
        <v>0.28704720000000006</v>
      </c>
      <c r="J268" s="22"/>
      <c r="K268" s="12">
        <f t="shared" si="18"/>
        <v>0</v>
      </c>
      <c r="L268" s="12">
        <f t="shared" si="19"/>
        <v>0</v>
      </c>
      <c r="M268" s="34">
        <v>5000</v>
      </c>
      <c r="N268" s="34" t="s">
        <v>4</v>
      </c>
    </row>
    <row r="269" spans="1:14" ht="30.75" customHeight="1">
      <c r="A269" s="37">
        <v>55</v>
      </c>
      <c r="B269" s="38" t="s">
        <v>37</v>
      </c>
      <c r="C269" s="37">
        <v>111</v>
      </c>
      <c r="D269" s="37" t="s">
        <v>645</v>
      </c>
      <c r="E269" s="48">
        <v>0.14419999999999999</v>
      </c>
      <c r="F269" s="10">
        <f t="shared" ref="F269:F332" si="20">(E269*1.32)*1.3</f>
        <v>0.24744720000000003</v>
      </c>
      <c r="G269" s="26">
        <v>0.03</v>
      </c>
      <c r="H269" s="13">
        <f t="shared" ref="H269:H332" si="21">G269*1.32</f>
        <v>3.9600000000000003E-2</v>
      </c>
      <c r="I269" s="32">
        <f t="shared" ref="I269:I332" si="22">F269+H269</f>
        <v>0.28704720000000006</v>
      </c>
      <c r="J269" s="22"/>
      <c r="K269" s="12">
        <f t="shared" ref="K269:K332" si="23">I269*J269</f>
        <v>0</v>
      </c>
      <c r="L269" s="12">
        <f t="shared" ref="L269:L332" si="24">K269-(K269*$L$9)</f>
        <v>0</v>
      </c>
      <c r="M269" s="34">
        <v>5000</v>
      </c>
      <c r="N269" s="34" t="s">
        <v>4</v>
      </c>
    </row>
    <row r="270" spans="1:14" ht="30.75" customHeight="1">
      <c r="A270" s="37">
        <v>55</v>
      </c>
      <c r="B270" s="38" t="s">
        <v>37</v>
      </c>
      <c r="C270" s="37">
        <v>689</v>
      </c>
      <c r="D270" s="37" t="s">
        <v>646</v>
      </c>
      <c r="E270" s="48">
        <v>0.14419999999999999</v>
      </c>
      <c r="F270" s="10">
        <f t="shared" si="20"/>
        <v>0.24744720000000003</v>
      </c>
      <c r="G270" s="26">
        <v>0.03</v>
      </c>
      <c r="H270" s="13">
        <f t="shared" si="21"/>
        <v>3.9600000000000003E-2</v>
      </c>
      <c r="I270" s="32">
        <f t="shared" si="22"/>
        <v>0.28704720000000006</v>
      </c>
      <c r="J270" s="22"/>
      <c r="K270" s="12">
        <f t="shared" si="23"/>
        <v>0</v>
      </c>
      <c r="L270" s="12">
        <f t="shared" si="24"/>
        <v>0</v>
      </c>
      <c r="M270" s="34">
        <v>5000</v>
      </c>
      <c r="N270" s="34" t="s">
        <v>4</v>
      </c>
    </row>
    <row r="271" spans="1:14" ht="30.75" customHeight="1">
      <c r="A271" s="37">
        <v>55</v>
      </c>
      <c r="B271" s="38" t="s">
        <v>37</v>
      </c>
      <c r="C271" s="37">
        <v>950</v>
      </c>
      <c r="D271" s="37" t="s">
        <v>271</v>
      </c>
      <c r="E271" s="48">
        <v>0.14419999999999999</v>
      </c>
      <c r="F271" s="10">
        <f t="shared" si="20"/>
        <v>0.24744720000000003</v>
      </c>
      <c r="G271" s="26">
        <v>0.03</v>
      </c>
      <c r="H271" s="13">
        <f t="shared" si="21"/>
        <v>3.9600000000000003E-2</v>
      </c>
      <c r="I271" s="32">
        <f t="shared" si="22"/>
        <v>0.28704720000000006</v>
      </c>
      <c r="J271" s="22"/>
      <c r="K271" s="12">
        <f t="shared" si="23"/>
        <v>0</v>
      </c>
      <c r="L271" s="12">
        <f t="shared" si="24"/>
        <v>0</v>
      </c>
      <c r="M271" s="34">
        <v>5000</v>
      </c>
      <c r="N271" s="34" t="s">
        <v>4</v>
      </c>
    </row>
    <row r="272" spans="1:14" ht="30.75" customHeight="1">
      <c r="A272" s="37">
        <v>55</v>
      </c>
      <c r="B272" s="38" t="s">
        <v>37</v>
      </c>
      <c r="C272" s="37">
        <v>14</v>
      </c>
      <c r="D272" s="37" t="s">
        <v>748</v>
      </c>
      <c r="E272" s="48">
        <v>0.14419999999999999</v>
      </c>
      <c r="F272" s="10">
        <f t="shared" si="20"/>
        <v>0.24744720000000003</v>
      </c>
      <c r="G272" s="26">
        <v>0.03</v>
      </c>
      <c r="H272" s="13">
        <f t="shared" si="21"/>
        <v>3.9600000000000003E-2</v>
      </c>
      <c r="I272" s="32">
        <f t="shared" si="22"/>
        <v>0.28704720000000006</v>
      </c>
      <c r="J272" s="22"/>
      <c r="K272" s="12">
        <f t="shared" si="23"/>
        <v>0</v>
      </c>
      <c r="L272" s="12">
        <f t="shared" si="24"/>
        <v>0</v>
      </c>
      <c r="M272" s="34">
        <v>5000</v>
      </c>
      <c r="N272" s="34" t="s">
        <v>4</v>
      </c>
    </row>
    <row r="273" spans="1:14" ht="30.75" customHeight="1">
      <c r="A273" s="37">
        <v>55</v>
      </c>
      <c r="B273" s="38" t="s">
        <v>37</v>
      </c>
      <c r="C273" s="37">
        <v>734</v>
      </c>
      <c r="D273" s="37" t="s">
        <v>749</v>
      </c>
      <c r="E273" s="48">
        <v>0.14419999999999999</v>
      </c>
      <c r="F273" s="10">
        <f t="shared" si="20"/>
        <v>0.24744720000000003</v>
      </c>
      <c r="G273" s="26">
        <v>0.03</v>
      </c>
      <c r="H273" s="13">
        <f t="shared" si="21"/>
        <v>3.9600000000000003E-2</v>
      </c>
      <c r="I273" s="32">
        <f t="shared" si="22"/>
        <v>0.28704720000000006</v>
      </c>
      <c r="J273" s="22"/>
      <c r="K273" s="12">
        <f t="shared" si="23"/>
        <v>0</v>
      </c>
      <c r="L273" s="12">
        <f t="shared" si="24"/>
        <v>0</v>
      </c>
      <c r="M273" s="34">
        <v>5000</v>
      </c>
      <c r="N273" s="34" t="s">
        <v>4</v>
      </c>
    </row>
    <row r="274" spans="1:14" ht="30.75" customHeight="1">
      <c r="A274" s="37">
        <v>55</v>
      </c>
      <c r="B274" s="38" t="s">
        <v>37</v>
      </c>
      <c r="C274" s="37">
        <v>732</v>
      </c>
      <c r="D274" s="37" t="s">
        <v>272</v>
      </c>
      <c r="E274" s="48">
        <v>0.14419999999999999</v>
      </c>
      <c r="F274" s="10">
        <f t="shared" si="20"/>
        <v>0.24744720000000003</v>
      </c>
      <c r="G274" s="26">
        <v>0.03</v>
      </c>
      <c r="H274" s="13">
        <f t="shared" si="21"/>
        <v>3.9600000000000003E-2</v>
      </c>
      <c r="I274" s="32">
        <f t="shared" si="22"/>
        <v>0.28704720000000006</v>
      </c>
      <c r="J274" s="22"/>
      <c r="K274" s="12">
        <f t="shared" si="23"/>
        <v>0</v>
      </c>
      <c r="L274" s="12">
        <f t="shared" si="24"/>
        <v>0</v>
      </c>
      <c r="M274" s="34">
        <v>5000</v>
      </c>
      <c r="N274" s="34" t="s">
        <v>4</v>
      </c>
    </row>
    <row r="275" spans="1:14" ht="30.75" customHeight="1">
      <c r="A275" s="37">
        <v>55</v>
      </c>
      <c r="B275" s="38" t="s">
        <v>38</v>
      </c>
      <c r="C275" s="37">
        <v>37</v>
      </c>
      <c r="D275" s="37" t="s">
        <v>39</v>
      </c>
      <c r="E275" s="48">
        <v>8.4199999999999997E-2</v>
      </c>
      <c r="F275" s="10">
        <f t="shared" si="20"/>
        <v>0.14448720000000001</v>
      </c>
      <c r="G275" s="26">
        <v>0.03</v>
      </c>
      <c r="H275" s="13">
        <f t="shared" si="21"/>
        <v>3.9600000000000003E-2</v>
      </c>
      <c r="I275" s="32">
        <f t="shared" si="22"/>
        <v>0.18408720000000001</v>
      </c>
      <c r="J275" s="22"/>
      <c r="K275" s="12">
        <f t="shared" si="23"/>
        <v>0</v>
      </c>
      <c r="L275" s="12">
        <f t="shared" si="24"/>
        <v>0</v>
      </c>
      <c r="M275" s="34">
        <v>5000</v>
      </c>
      <c r="N275" s="34" t="s">
        <v>4</v>
      </c>
    </row>
    <row r="276" spans="1:14" ht="30.75" customHeight="1">
      <c r="A276" s="37">
        <v>58</v>
      </c>
      <c r="B276" s="38" t="s">
        <v>40</v>
      </c>
      <c r="C276" s="37">
        <v>11</v>
      </c>
      <c r="D276" s="37" t="s">
        <v>273</v>
      </c>
      <c r="E276" s="48">
        <v>0.22239999999999999</v>
      </c>
      <c r="F276" s="10">
        <f t="shared" si="20"/>
        <v>0.38163839999999999</v>
      </c>
      <c r="G276" s="26">
        <v>0.03</v>
      </c>
      <c r="H276" s="13">
        <f t="shared" si="21"/>
        <v>3.9600000000000003E-2</v>
      </c>
      <c r="I276" s="32">
        <f t="shared" si="22"/>
        <v>0.42123840000000001</v>
      </c>
      <c r="J276" s="22"/>
      <c r="K276" s="12">
        <f t="shared" si="23"/>
        <v>0</v>
      </c>
      <c r="L276" s="12">
        <f t="shared" si="24"/>
        <v>0</v>
      </c>
      <c r="M276" s="34">
        <v>5000</v>
      </c>
      <c r="N276" s="34" t="s">
        <v>4</v>
      </c>
    </row>
    <row r="277" spans="1:14" ht="30.75" customHeight="1">
      <c r="A277" s="37">
        <v>58</v>
      </c>
      <c r="B277" s="38" t="s">
        <v>40</v>
      </c>
      <c r="C277" s="37">
        <v>7</v>
      </c>
      <c r="D277" s="37" t="s">
        <v>647</v>
      </c>
      <c r="E277" s="48">
        <v>0.2225</v>
      </c>
      <c r="F277" s="10">
        <f t="shared" si="20"/>
        <v>0.38181000000000004</v>
      </c>
      <c r="G277" s="26">
        <v>0.03</v>
      </c>
      <c r="H277" s="13">
        <f t="shared" si="21"/>
        <v>3.9600000000000003E-2</v>
      </c>
      <c r="I277" s="32">
        <f t="shared" si="22"/>
        <v>0.42141000000000006</v>
      </c>
      <c r="J277" s="22"/>
      <c r="K277" s="12">
        <f t="shared" si="23"/>
        <v>0</v>
      </c>
      <c r="L277" s="12">
        <f t="shared" si="24"/>
        <v>0</v>
      </c>
      <c r="M277" s="34">
        <v>6000</v>
      </c>
      <c r="N277" s="34" t="s">
        <v>4</v>
      </c>
    </row>
    <row r="278" spans="1:14" ht="30.75" customHeight="1">
      <c r="A278" s="37">
        <v>58</v>
      </c>
      <c r="B278" s="38" t="s">
        <v>40</v>
      </c>
      <c r="C278" s="37">
        <v>666</v>
      </c>
      <c r="D278" s="37" t="s">
        <v>648</v>
      </c>
      <c r="E278" s="48">
        <v>0.2225</v>
      </c>
      <c r="F278" s="10">
        <f t="shared" si="20"/>
        <v>0.38181000000000004</v>
      </c>
      <c r="G278" s="26">
        <v>0.03</v>
      </c>
      <c r="H278" s="13">
        <f t="shared" si="21"/>
        <v>3.9600000000000003E-2</v>
      </c>
      <c r="I278" s="32">
        <f t="shared" si="22"/>
        <v>0.42141000000000006</v>
      </c>
      <c r="J278" s="22"/>
      <c r="K278" s="12">
        <f t="shared" si="23"/>
        <v>0</v>
      </c>
      <c r="L278" s="12">
        <f t="shared" si="24"/>
        <v>0</v>
      </c>
      <c r="M278" s="34">
        <v>6000</v>
      </c>
      <c r="N278" s="34" t="s">
        <v>4</v>
      </c>
    </row>
    <row r="279" spans="1:14" ht="30.75" customHeight="1">
      <c r="A279" s="37">
        <v>36</v>
      </c>
      <c r="B279" s="38" t="s">
        <v>41</v>
      </c>
      <c r="C279" s="37">
        <v>9</v>
      </c>
      <c r="D279" s="37" t="s">
        <v>274</v>
      </c>
      <c r="E279" s="48">
        <v>0.17299999999999999</v>
      </c>
      <c r="F279" s="10">
        <f t="shared" si="20"/>
        <v>0.29686800000000002</v>
      </c>
      <c r="G279" s="36">
        <v>0.03</v>
      </c>
      <c r="H279" s="13">
        <f t="shared" si="21"/>
        <v>3.9600000000000003E-2</v>
      </c>
      <c r="I279" s="39">
        <f t="shared" si="22"/>
        <v>0.33646800000000004</v>
      </c>
      <c r="J279" s="40"/>
      <c r="K279" s="41">
        <f t="shared" si="23"/>
        <v>0</v>
      </c>
      <c r="L279" s="41">
        <f t="shared" si="24"/>
        <v>0</v>
      </c>
      <c r="M279" s="36">
        <v>6000</v>
      </c>
      <c r="N279" s="36" t="s">
        <v>4</v>
      </c>
    </row>
    <row r="280" spans="1:14" ht="30.75" customHeight="1">
      <c r="A280" s="37">
        <v>36</v>
      </c>
      <c r="B280" s="38" t="s">
        <v>41</v>
      </c>
      <c r="C280" s="37">
        <v>16</v>
      </c>
      <c r="D280" s="37" t="s">
        <v>275</v>
      </c>
      <c r="E280" s="48">
        <v>0.17299999999999999</v>
      </c>
      <c r="F280" s="10">
        <f t="shared" si="20"/>
        <v>0.29686800000000002</v>
      </c>
      <c r="G280" s="36">
        <v>0.03</v>
      </c>
      <c r="H280" s="13">
        <f t="shared" si="21"/>
        <v>3.9600000000000003E-2</v>
      </c>
      <c r="I280" s="39">
        <f t="shared" si="22"/>
        <v>0.33646800000000004</v>
      </c>
      <c r="J280" s="40"/>
      <c r="K280" s="41">
        <f t="shared" si="23"/>
        <v>0</v>
      </c>
      <c r="L280" s="41">
        <f t="shared" si="24"/>
        <v>0</v>
      </c>
      <c r="M280" s="36">
        <v>6000</v>
      </c>
      <c r="N280" s="36" t="s">
        <v>4</v>
      </c>
    </row>
    <row r="281" spans="1:14" ht="30.75" customHeight="1">
      <c r="A281" s="37">
        <v>36</v>
      </c>
      <c r="B281" s="38" t="s">
        <v>41</v>
      </c>
      <c r="C281" s="37">
        <v>259</v>
      </c>
      <c r="D281" s="37" t="s">
        <v>750</v>
      </c>
      <c r="E281" s="48">
        <v>0.183</v>
      </c>
      <c r="F281" s="10">
        <f t="shared" si="20"/>
        <v>0.31402800000000003</v>
      </c>
      <c r="G281" s="26">
        <v>0.03</v>
      </c>
      <c r="H281" s="13">
        <f t="shared" si="21"/>
        <v>3.9600000000000003E-2</v>
      </c>
      <c r="I281" s="32">
        <f t="shared" si="22"/>
        <v>0.35362800000000005</v>
      </c>
      <c r="J281" s="22"/>
      <c r="K281" s="12">
        <f t="shared" si="23"/>
        <v>0</v>
      </c>
      <c r="L281" s="12">
        <f t="shared" si="24"/>
        <v>0</v>
      </c>
      <c r="M281" s="34">
        <v>6000</v>
      </c>
      <c r="N281" s="34" t="s">
        <v>4</v>
      </c>
    </row>
    <row r="282" spans="1:14" ht="30.75" customHeight="1">
      <c r="A282" s="37">
        <v>36</v>
      </c>
      <c r="B282" s="38" t="s">
        <v>41</v>
      </c>
      <c r="C282" s="37">
        <v>901</v>
      </c>
      <c r="D282" s="37" t="s">
        <v>467</v>
      </c>
      <c r="E282" s="48">
        <v>0.183</v>
      </c>
      <c r="F282" s="10">
        <f t="shared" si="20"/>
        <v>0.31402800000000003</v>
      </c>
      <c r="G282" s="26">
        <v>0.03</v>
      </c>
      <c r="H282" s="13">
        <f t="shared" si="21"/>
        <v>3.9600000000000003E-2</v>
      </c>
      <c r="I282" s="32">
        <f t="shared" si="22"/>
        <v>0.35362800000000005</v>
      </c>
      <c r="J282" s="22"/>
      <c r="K282" s="12">
        <f t="shared" si="23"/>
        <v>0</v>
      </c>
      <c r="L282" s="12">
        <f t="shared" si="24"/>
        <v>0</v>
      </c>
      <c r="M282" s="34">
        <v>6000</v>
      </c>
      <c r="N282" s="34" t="s">
        <v>4</v>
      </c>
    </row>
    <row r="283" spans="1:14" ht="30.75" customHeight="1">
      <c r="A283" s="37">
        <v>36</v>
      </c>
      <c r="B283" s="38" t="s">
        <v>41</v>
      </c>
      <c r="C283" s="37">
        <v>855</v>
      </c>
      <c r="D283" s="37" t="s">
        <v>751</v>
      </c>
      <c r="E283" s="48">
        <v>0.183</v>
      </c>
      <c r="F283" s="10">
        <f t="shared" si="20"/>
        <v>0.31402800000000003</v>
      </c>
      <c r="G283" s="26">
        <v>0.03</v>
      </c>
      <c r="H283" s="13">
        <f t="shared" si="21"/>
        <v>3.9600000000000003E-2</v>
      </c>
      <c r="I283" s="32">
        <f t="shared" si="22"/>
        <v>0.35362800000000005</v>
      </c>
      <c r="J283" s="22"/>
      <c r="K283" s="12">
        <f t="shared" si="23"/>
        <v>0</v>
      </c>
      <c r="L283" s="12">
        <f t="shared" si="24"/>
        <v>0</v>
      </c>
      <c r="M283" s="34">
        <v>6000</v>
      </c>
      <c r="N283" s="34" t="s">
        <v>4</v>
      </c>
    </row>
    <row r="284" spans="1:14" ht="30.75" customHeight="1">
      <c r="A284" s="37">
        <v>75</v>
      </c>
      <c r="B284" s="38" t="s">
        <v>42</v>
      </c>
      <c r="C284" s="37">
        <v>92</v>
      </c>
      <c r="D284" s="37" t="s">
        <v>752</v>
      </c>
      <c r="E284" s="48">
        <v>0.2009</v>
      </c>
      <c r="F284" s="10">
        <f t="shared" si="20"/>
        <v>0.34474440000000001</v>
      </c>
      <c r="G284" s="26">
        <v>0.03</v>
      </c>
      <c r="H284" s="13">
        <f t="shared" si="21"/>
        <v>3.9600000000000003E-2</v>
      </c>
      <c r="I284" s="32">
        <f t="shared" si="22"/>
        <v>0.38434440000000003</v>
      </c>
      <c r="J284" s="22"/>
      <c r="K284" s="12">
        <f t="shared" si="23"/>
        <v>0</v>
      </c>
      <c r="L284" s="12">
        <f t="shared" si="24"/>
        <v>0</v>
      </c>
      <c r="M284" s="34">
        <v>6000</v>
      </c>
      <c r="N284" s="34" t="s">
        <v>4</v>
      </c>
    </row>
    <row r="285" spans="1:14" ht="30.75" customHeight="1">
      <c r="A285" s="37">
        <v>75</v>
      </c>
      <c r="B285" s="38" t="s">
        <v>42</v>
      </c>
      <c r="C285" s="37">
        <v>128</v>
      </c>
      <c r="D285" s="37" t="s">
        <v>753</v>
      </c>
      <c r="E285" s="48">
        <v>0.2009</v>
      </c>
      <c r="F285" s="10">
        <f t="shared" si="20"/>
        <v>0.34474440000000001</v>
      </c>
      <c r="G285" s="36">
        <v>0.03</v>
      </c>
      <c r="H285" s="13">
        <f t="shared" si="21"/>
        <v>3.9600000000000003E-2</v>
      </c>
      <c r="I285" s="39">
        <f t="shared" si="22"/>
        <v>0.38434440000000003</v>
      </c>
      <c r="J285" s="40"/>
      <c r="K285" s="41">
        <f t="shared" si="23"/>
        <v>0</v>
      </c>
      <c r="L285" s="41">
        <f t="shared" si="24"/>
        <v>0</v>
      </c>
      <c r="M285" s="36">
        <v>6000</v>
      </c>
      <c r="N285" s="36" t="s">
        <v>4</v>
      </c>
    </row>
    <row r="286" spans="1:14" ht="30.75" customHeight="1">
      <c r="A286" s="37">
        <v>75</v>
      </c>
      <c r="B286" s="38" t="s">
        <v>42</v>
      </c>
      <c r="C286" s="37">
        <v>53</v>
      </c>
      <c r="D286" s="37" t="s">
        <v>754</v>
      </c>
      <c r="E286" s="48">
        <v>0.2009</v>
      </c>
      <c r="F286" s="10">
        <f t="shared" si="20"/>
        <v>0.34474440000000001</v>
      </c>
      <c r="G286" s="36">
        <v>0.03</v>
      </c>
      <c r="H286" s="13">
        <f t="shared" si="21"/>
        <v>3.9600000000000003E-2</v>
      </c>
      <c r="I286" s="39">
        <f t="shared" si="22"/>
        <v>0.38434440000000003</v>
      </c>
      <c r="J286" s="40"/>
      <c r="K286" s="41">
        <f t="shared" si="23"/>
        <v>0</v>
      </c>
      <c r="L286" s="41">
        <f t="shared" si="24"/>
        <v>0</v>
      </c>
      <c r="M286" s="36">
        <v>6000</v>
      </c>
      <c r="N286" s="36" t="s">
        <v>4</v>
      </c>
    </row>
    <row r="287" spans="1:14" ht="30.75" customHeight="1">
      <c r="A287" s="37">
        <v>75</v>
      </c>
      <c r="B287" s="38" t="s">
        <v>42</v>
      </c>
      <c r="C287" s="37">
        <v>127</v>
      </c>
      <c r="D287" s="37" t="s">
        <v>755</v>
      </c>
      <c r="E287" s="48">
        <v>0.2009</v>
      </c>
      <c r="F287" s="10">
        <f t="shared" si="20"/>
        <v>0.34474440000000001</v>
      </c>
      <c r="G287" s="26">
        <v>0.03</v>
      </c>
      <c r="H287" s="13">
        <f t="shared" si="21"/>
        <v>3.9600000000000003E-2</v>
      </c>
      <c r="I287" s="32">
        <f t="shared" si="22"/>
        <v>0.38434440000000003</v>
      </c>
      <c r="J287" s="22"/>
      <c r="K287" s="12">
        <f t="shared" si="23"/>
        <v>0</v>
      </c>
      <c r="L287" s="12">
        <f t="shared" si="24"/>
        <v>0</v>
      </c>
      <c r="M287" s="34">
        <v>6000</v>
      </c>
      <c r="N287" s="34" t="s">
        <v>2</v>
      </c>
    </row>
    <row r="288" spans="1:14" ht="30.75" customHeight="1">
      <c r="A288" s="37">
        <v>75</v>
      </c>
      <c r="B288" s="38" t="s">
        <v>42</v>
      </c>
      <c r="C288" s="37">
        <v>76</v>
      </c>
      <c r="D288" s="37" t="s">
        <v>649</v>
      </c>
      <c r="E288" s="48">
        <v>0.2009</v>
      </c>
      <c r="F288" s="10">
        <f t="shared" si="20"/>
        <v>0.34474440000000001</v>
      </c>
      <c r="G288" s="26">
        <v>0.03</v>
      </c>
      <c r="H288" s="13">
        <f t="shared" si="21"/>
        <v>3.9600000000000003E-2</v>
      </c>
      <c r="I288" s="32">
        <f t="shared" si="22"/>
        <v>0.38434440000000003</v>
      </c>
      <c r="J288" s="22"/>
      <c r="K288" s="12">
        <f t="shared" si="23"/>
        <v>0</v>
      </c>
      <c r="L288" s="12">
        <f t="shared" si="24"/>
        <v>0</v>
      </c>
      <c r="M288" s="34">
        <v>9000</v>
      </c>
      <c r="N288" s="34" t="s">
        <v>4</v>
      </c>
    </row>
    <row r="289" spans="1:14" ht="30.75" customHeight="1">
      <c r="A289" s="37">
        <v>75</v>
      </c>
      <c r="B289" s="38" t="s">
        <v>42</v>
      </c>
      <c r="C289" s="37">
        <v>22</v>
      </c>
      <c r="D289" s="37" t="s">
        <v>276</v>
      </c>
      <c r="E289" s="48">
        <v>0.20100000000000001</v>
      </c>
      <c r="F289" s="10">
        <f t="shared" si="20"/>
        <v>0.34491600000000011</v>
      </c>
      <c r="G289" s="26">
        <v>0.03</v>
      </c>
      <c r="H289" s="13">
        <f t="shared" si="21"/>
        <v>3.9600000000000003E-2</v>
      </c>
      <c r="I289" s="32">
        <f t="shared" si="22"/>
        <v>0.38451600000000014</v>
      </c>
      <c r="J289" s="22"/>
      <c r="K289" s="12">
        <f t="shared" si="23"/>
        <v>0</v>
      </c>
      <c r="L289" s="12">
        <f t="shared" si="24"/>
        <v>0</v>
      </c>
      <c r="M289" s="34">
        <v>9000</v>
      </c>
      <c r="N289" s="34" t="s">
        <v>4</v>
      </c>
    </row>
    <row r="290" spans="1:14" ht="30.75" customHeight="1">
      <c r="A290" s="37">
        <v>75</v>
      </c>
      <c r="B290" s="38" t="s">
        <v>42</v>
      </c>
      <c r="C290" s="37">
        <v>1111</v>
      </c>
      <c r="D290" s="37" t="s">
        <v>277</v>
      </c>
      <c r="E290" s="48">
        <v>0.20100000000000001</v>
      </c>
      <c r="F290" s="10">
        <f t="shared" si="20"/>
        <v>0.34491600000000011</v>
      </c>
      <c r="G290" s="26">
        <v>0.03</v>
      </c>
      <c r="H290" s="13">
        <f t="shared" si="21"/>
        <v>3.9600000000000003E-2</v>
      </c>
      <c r="I290" s="32">
        <f t="shared" si="22"/>
        <v>0.38451600000000014</v>
      </c>
      <c r="J290" s="22"/>
      <c r="K290" s="12">
        <f t="shared" si="23"/>
        <v>0</v>
      </c>
      <c r="L290" s="12">
        <f t="shared" si="24"/>
        <v>0</v>
      </c>
      <c r="M290" s="34">
        <v>9000</v>
      </c>
      <c r="N290" s="34" t="s">
        <v>4</v>
      </c>
    </row>
    <row r="291" spans="1:14" ht="30.75" customHeight="1">
      <c r="A291" s="37">
        <v>75</v>
      </c>
      <c r="B291" s="38" t="s">
        <v>42</v>
      </c>
      <c r="C291" s="37">
        <v>26</v>
      </c>
      <c r="D291" s="37" t="s">
        <v>278</v>
      </c>
      <c r="E291" s="48">
        <v>0.20100000000000001</v>
      </c>
      <c r="F291" s="10">
        <f t="shared" si="20"/>
        <v>0.34491600000000011</v>
      </c>
      <c r="G291" s="26">
        <v>0.03</v>
      </c>
      <c r="H291" s="13">
        <f t="shared" si="21"/>
        <v>3.9600000000000003E-2</v>
      </c>
      <c r="I291" s="32">
        <f t="shared" si="22"/>
        <v>0.38451600000000014</v>
      </c>
      <c r="J291" s="22"/>
      <c r="K291" s="12">
        <f t="shared" si="23"/>
        <v>0</v>
      </c>
      <c r="L291" s="12">
        <f t="shared" si="24"/>
        <v>0</v>
      </c>
      <c r="M291" s="34">
        <v>9000</v>
      </c>
      <c r="N291" s="34" t="s">
        <v>4</v>
      </c>
    </row>
    <row r="292" spans="1:14" ht="30.75" customHeight="1">
      <c r="A292" s="37">
        <v>75</v>
      </c>
      <c r="B292" s="38" t="s">
        <v>42</v>
      </c>
      <c r="C292" s="37">
        <v>2</v>
      </c>
      <c r="D292" s="37" t="s">
        <v>279</v>
      </c>
      <c r="E292" s="48">
        <v>0.19600000000000001</v>
      </c>
      <c r="F292" s="10">
        <f t="shared" si="20"/>
        <v>0.33633600000000002</v>
      </c>
      <c r="G292" s="26">
        <v>0.03</v>
      </c>
      <c r="H292" s="13">
        <f t="shared" si="21"/>
        <v>3.9600000000000003E-2</v>
      </c>
      <c r="I292" s="32">
        <f t="shared" si="22"/>
        <v>0.37593600000000005</v>
      </c>
      <c r="J292" s="22"/>
      <c r="K292" s="12">
        <f t="shared" si="23"/>
        <v>0</v>
      </c>
      <c r="L292" s="12">
        <f t="shared" si="24"/>
        <v>0</v>
      </c>
      <c r="M292" s="34">
        <v>8000</v>
      </c>
      <c r="N292" s="34" t="s">
        <v>4</v>
      </c>
    </row>
    <row r="293" spans="1:14" ht="30.75" customHeight="1">
      <c r="A293" s="37">
        <v>75</v>
      </c>
      <c r="B293" s="38" t="s">
        <v>42</v>
      </c>
      <c r="C293" s="37">
        <v>21</v>
      </c>
      <c r="D293" s="37" t="s">
        <v>280</v>
      </c>
      <c r="E293" s="48">
        <v>0.19600000000000001</v>
      </c>
      <c r="F293" s="10">
        <f t="shared" si="20"/>
        <v>0.33633600000000002</v>
      </c>
      <c r="G293" s="26">
        <v>0.03</v>
      </c>
      <c r="H293" s="13">
        <f t="shared" si="21"/>
        <v>3.9600000000000003E-2</v>
      </c>
      <c r="I293" s="32">
        <f t="shared" si="22"/>
        <v>0.37593600000000005</v>
      </c>
      <c r="J293" s="22"/>
      <c r="K293" s="12">
        <f t="shared" si="23"/>
        <v>0</v>
      </c>
      <c r="L293" s="12">
        <f t="shared" si="24"/>
        <v>0</v>
      </c>
      <c r="M293" s="34">
        <v>8000</v>
      </c>
      <c r="N293" s="34" t="s">
        <v>4</v>
      </c>
    </row>
    <row r="294" spans="1:14" ht="30.75" customHeight="1">
      <c r="A294" s="37">
        <v>181</v>
      </c>
      <c r="B294" s="38" t="s">
        <v>43</v>
      </c>
      <c r="C294" s="37">
        <v>1</v>
      </c>
      <c r="D294" s="37" t="s">
        <v>281</v>
      </c>
      <c r="E294" s="48">
        <v>0.1084</v>
      </c>
      <c r="F294" s="10">
        <f t="shared" si="20"/>
        <v>0.1860144</v>
      </c>
      <c r="G294" s="26">
        <v>0.03</v>
      </c>
      <c r="H294" s="13">
        <f t="shared" si="21"/>
        <v>3.9600000000000003E-2</v>
      </c>
      <c r="I294" s="32">
        <f t="shared" si="22"/>
        <v>0.22561439999999999</v>
      </c>
      <c r="J294" s="22"/>
      <c r="K294" s="12">
        <f t="shared" si="23"/>
        <v>0</v>
      </c>
      <c r="L294" s="12">
        <f t="shared" si="24"/>
        <v>0</v>
      </c>
      <c r="M294" s="34">
        <v>8000</v>
      </c>
      <c r="N294" s="34" t="s">
        <v>4</v>
      </c>
    </row>
    <row r="295" spans="1:14" ht="30.75" customHeight="1">
      <c r="A295" s="37">
        <v>204</v>
      </c>
      <c r="B295" s="38" t="s">
        <v>44</v>
      </c>
      <c r="C295" s="37">
        <v>3</v>
      </c>
      <c r="D295" s="37" t="s">
        <v>45</v>
      </c>
      <c r="E295" s="48">
        <v>0.1575</v>
      </c>
      <c r="F295" s="10">
        <f t="shared" si="20"/>
        <v>0.27027000000000001</v>
      </c>
      <c r="G295" s="26">
        <v>0.03</v>
      </c>
      <c r="H295" s="13">
        <f t="shared" si="21"/>
        <v>3.9600000000000003E-2</v>
      </c>
      <c r="I295" s="32">
        <f t="shared" si="22"/>
        <v>0.30987000000000003</v>
      </c>
      <c r="J295" s="22"/>
      <c r="K295" s="12">
        <f t="shared" si="23"/>
        <v>0</v>
      </c>
      <c r="L295" s="12">
        <f t="shared" si="24"/>
        <v>0</v>
      </c>
      <c r="M295" s="34">
        <v>8000</v>
      </c>
      <c r="N295" s="34" t="s">
        <v>4</v>
      </c>
    </row>
    <row r="296" spans="1:14" ht="30.75" customHeight="1">
      <c r="A296" s="37">
        <v>154</v>
      </c>
      <c r="B296" s="38" t="s">
        <v>576</v>
      </c>
      <c r="C296" s="37">
        <v>619</v>
      </c>
      <c r="D296" s="37" t="s">
        <v>577</v>
      </c>
      <c r="E296" s="48">
        <v>0.23350000000000001</v>
      </c>
      <c r="F296" s="10">
        <f t="shared" si="20"/>
        <v>0.4006860000000001</v>
      </c>
      <c r="G296" s="26">
        <v>0.03</v>
      </c>
      <c r="H296" s="13">
        <f t="shared" si="21"/>
        <v>3.9600000000000003E-2</v>
      </c>
      <c r="I296" s="32">
        <f t="shared" si="22"/>
        <v>0.44028600000000012</v>
      </c>
      <c r="J296" s="22"/>
      <c r="K296" s="12">
        <f t="shared" si="23"/>
        <v>0</v>
      </c>
      <c r="L296" s="12">
        <f t="shared" si="24"/>
        <v>0</v>
      </c>
      <c r="M296" s="34">
        <v>8000</v>
      </c>
      <c r="N296" s="34" t="s">
        <v>4</v>
      </c>
    </row>
    <row r="297" spans="1:14" ht="30.75" customHeight="1">
      <c r="A297" s="37">
        <v>154</v>
      </c>
      <c r="B297" s="38" t="s">
        <v>576</v>
      </c>
      <c r="C297" s="37">
        <v>620</v>
      </c>
      <c r="D297" s="37" t="s">
        <v>578</v>
      </c>
      <c r="E297" s="48">
        <v>0.23350000000000001</v>
      </c>
      <c r="F297" s="10">
        <f t="shared" si="20"/>
        <v>0.4006860000000001</v>
      </c>
      <c r="G297" s="26">
        <v>0.03</v>
      </c>
      <c r="H297" s="13">
        <f t="shared" si="21"/>
        <v>3.9600000000000003E-2</v>
      </c>
      <c r="I297" s="32">
        <f t="shared" si="22"/>
        <v>0.44028600000000012</v>
      </c>
      <c r="J297" s="22"/>
      <c r="K297" s="12">
        <f t="shared" si="23"/>
        <v>0</v>
      </c>
      <c r="L297" s="12">
        <f t="shared" si="24"/>
        <v>0</v>
      </c>
      <c r="M297" s="34">
        <v>8500</v>
      </c>
      <c r="N297" s="34" t="s">
        <v>4</v>
      </c>
    </row>
    <row r="298" spans="1:14" ht="30.75" customHeight="1">
      <c r="A298" s="37">
        <v>40</v>
      </c>
      <c r="B298" s="38" t="s">
        <v>46</v>
      </c>
      <c r="C298" s="37">
        <v>31</v>
      </c>
      <c r="D298" s="37" t="s">
        <v>282</v>
      </c>
      <c r="E298" s="48">
        <v>0.18820000000000001</v>
      </c>
      <c r="F298" s="10">
        <f t="shared" si="20"/>
        <v>0.32295120000000005</v>
      </c>
      <c r="G298" s="26">
        <v>0.03</v>
      </c>
      <c r="H298" s="13">
        <f t="shared" si="21"/>
        <v>3.9600000000000003E-2</v>
      </c>
      <c r="I298" s="32">
        <f t="shared" si="22"/>
        <v>0.36255120000000007</v>
      </c>
      <c r="J298" s="22"/>
      <c r="K298" s="12">
        <f t="shared" si="23"/>
        <v>0</v>
      </c>
      <c r="L298" s="12">
        <f t="shared" si="24"/>
        <v>0</v>
      </c>
      <c r="M298" s="34">
        <v>8500</v>
      </c>
      <c r="N298" s="34" t="s">
        <v>4</v>
      </c>
    </row>
    <row r="299" spans="1:14" ht="30.75" customHeight="1">
      <c r="A299" s="37">
        <v>40</v>
      </c>
      <c r="B299" s="38" t="s">
        <v>46</v>
      </c>
      <c r="C299" s="37">
        <v>1050</v>
      </c>
      <c r="D299" s="37" t="s">
        <v>468</v>
      </c>
      <c r="E299" s="48">
        <v>0.18820000000000001</v>
      </c>
      <c r="F299" s="10">
        <f t="shared" si="20"/>
        <v>0.32295120000000005</v>
      </c>
      <c r="G299" s="36">
        <v>0.03</v>
      </c>
      <c r="H299" s="13">
        <f t="shared" si="21"/>
        <v>3.9600000000000003E-2</v>
      </c>
      <c r="I299" s="39">
        <f t="shared" si="22"/>
        <v>0.36255120000000007</v>
      </c>
      <c r="J299" s="40"/>
      <c r="K299" s="41">
        <f t="shared" si="23"/>
        <v>0</v>
      </c>
      <c r="L299" s="41">
        <f t="shared" si="24"/>
        <v>0</v>
      </c>
      <c r="M299" s="36">
        <v>8500</v>
      </c>
      <c r="N299" s="36" t="s">
        <v>4</v>
      </c>
    </row>
    <row r="300" spans="1:14" ht="30.75" customHeight="1">
      <c r="A300" s="37">
        <v>40</v>
      </c>
      <c r="B300" s="38" t="s">
        <v>46</v>
      </c>
      <c r="C300" s="37">
        <v>28</v>
      </c>
      <c r="D300" s="37" t="s">
        <v>283</v>
      </c>
      <c r="E300" s="48">
        <v>0.18820000000000001</v>
      </c>
      <c r="F300" s="10">
        <f t="shared" si="20"/>
        <v>0.32295120000000005</v>
      </c>
      <c r="G300" s="26">
        <v>0.03</v>
      </c>
      <c r="H300" s="13">
        <f t="shared" si="21"/>
        <v>3.9600000000000003E-2</v>
      </c>
      <c r="I300" s="32">
        <f t="shared" si="22"/>
        <v>0.36255120000000007</v>
      </c>
      <c r="J300" s="22"/>
      <c r="K300" s="12">
        <f t="shared" si="23"/>
        <v>0</v>
      </c>
      <c r="L300" s="12">
        <f t="shared" si="24"/>
        <v>0</v>
      </c>
      <c r="M300" s="34">
        <v>8500</v>
      </c>
      <c r="N300" s="34" t="s">
        <v>4</v>
      </c>
    </row>
    <row r="301" spans="1:14" ht="30.75" customHeight="1">
      <c r="A301" s="37">
        <v>40</v>
      </c>
      <c r="B301" s="38" t="s">
        <v>46</v>
      </c>
      <c r="C301" s="37">
        <v>1035</v>
      </c>
      <c r="D301" s="37" t="s">
        <v>284</v>
      </c>
      <c r="E301" s="48">
        <v>0.18820000000000001</v>
      </c>
      <c r="F301" s="10">
        <f t="shared" si="20"/>
        <v>0.32295120000000005</v>
      </c>
      <c r="G301" s="26">
        <v>0.03</v>
      </c>
      <c r="H301" s="13">
        <f t="shared" si="21"/>
        <v>3.9600000000000003E-2</v>
      </c>
      <c r="I301" s="32">
        <f t="shared" si="22"/>
        <v>0.36255120000000007</v>
      </c>
      <c r="J301" s="22"/>
      <c r="K301" s="12">
        <f t="shared" si="23"/>
        <v>0</v>
      </c>
      <c r="L301" s="12">
        <f t="shared" si="24"/>
        <v>0</v>
      </c>
      <c r="M301" s="34">
        <v>8500</v>
      </c>
      <c r="N301" s="34" t="s">
        <v>4</v>
      </c>
    </row>
    <row r="302" spans="1:14" ht="30.75" customHeight="1">
      <c r="A302" s="37">
        <v>40</v>
      </c>
      <c r="B302" s="38" t="s">
        <v>46</v>
      </c>
      <c r="C302" s="37">
        <v>48</v>
      </c>
      <c r="D302" s="37" t="s">
        <v>579</v>
      </c>
      <c r="E302" s="48">
        <v>0.18820000000000001</v>
      </c>
      <c r="F302" s="10">
        <f t="shared" si="20"/>
        <v>0.32295120000000005</v>
      </c>
      <c r="G302" s="26">
        <v>0.03</v>
      </c>
      <c r="H302" s="13">
        <f t="shared" si="21"/>
        <v>3.9600000000000003E-2</v>
      </c>
      <c r="I302" s="32">
        <f t="shared" si="22"/>
        <v>0.36255120000000007</v>
      </c>
      <c r="J302" s="22"/>
      <c r="K302" s="12">
        <f t="shared" si="23"/>
        <v>0</v>
      </c>
      <c r="L302" s="12">
        <f t="shared" si="24"/>
        <v>0</v>
      </c>
      <c r="M302" s="34">
        <v>8500</v>
      </c>
      <c r="N302" s="34" t="s">
        <v>4</v>
      </c>
    </row>
    <row r="303" spans="1:14" ht="30.75" customHeight="1">
      <c r="A303" s="37">
        <v>40</v>
      </c>
      <c r="B303" s="38" t="s">
        <v>46</v>
      </c>
      <c r="C303" s="37">
        <v>26</v>
      </c>
      <c r="D303" s="37" t="s">
        <v>285</v>
      </c>
      <c r="E303" s="48">
        <v>0.18820000000000001</v>
      </c>
      <c r="F303" s="10">
        <f t="shared" si="20"/>
        <v>0.32295120000000005</v>
      </c>
      <c r="G303" s="26">
        <v>0.03</v>
      </c>
      <c r="H303" s="13">
        <f t="shared" si="21"/>
        <v>3.9600000000000003E-2</v>
      </c>
      <c r="I303" s="32">
        <f t="shared" si="22"/>
        <v>0.36255120000000007</v>
      </c>
      <c r="J303" s="22"/>
      <c r="K303" s="12">
        <f t="shared" si="23"/>
        <v>0</v>
      </c>
      <c r="L303" s="12">
        <f t="shared" si="24"/>
        <v>0</v>
      </c>
      <c r="M303" s="34">
        <v>8500</v>
      </c>
      <c r="N303" s="34" t="s">
        <v>4</v>
      </c>
    </row>
    <row r="304" spans="1:14" ht="30.75" customHeight="1">
      <c r="A304" s="37">
        <v>40</v>
      </c>
      <c r="B304" s="38" t="s">
        <v>46</v>
      </c>
      <c r="C304" s="37">
        <v>29</v>
      </c>
      <c r="D304" s="37" t="s">
        <v>286</v>
      </c>
      <c r="E304" s="48">
        <v>0.18820000000000001</v>
      </c>
      <c r="F304" s="10">
        <f t="shared" si="20"/>
        <v>0.32295120000000005</v>
      </c>
      <c r="G304" s="26">
        <v>0.03</v>
      </c>
      <c r="H304" s="13">
        <f t="shared" si="21"/>
        <v>3.9600000000000003E-2</v>
      </c>
      <c r="I304" s="32">
        <f t="shared" si="22"/>
        <v>0.36255120000000007</v>
      </c>
      <c r="J304" s="22"/>
      <c r="K304" s="12">
        <f t="shared" si="23"/>
        <v>0</v>
      </c>
      <c r="L304" s="12">
        <f t="shared" si="24"/>
        <v>0</v>
      </c>
      <c r="M304" s="34">
        <v>9000</v>
      </c>
      <c r="N304" s="34" t="s">
        <v>2</v>
      </c>
    </row>
    <row r="305" spans="1:14" ht="30.75" customHeight="1">
      <c r="A305" s="37">
        <v>40</v>
      </c>
      <c r="B305" s="38" t="s">
        <v>46</v>
      </c>
      <c r="C305" s="37">
        <v>22</v>
      </c>
      <c r="D305" s="37" t="s">
        <v>287</v>
      </c>
      <c r="E305" s="48">
        <v>0.18820000000000001</v>
      </c>
      <c r="F305" s="10">
        <f t="shared" si="20"/>
        <v>0.32295120000000005</v>
      </c>
      <c r="G305" s="26">
        <v>0.03</v>
      </c>
      <c r="H305" s="13">
        <f t="shared" si="21"/>
        <v>3.9600000000000003E-2</v>
      </c>
      <c r="I305" s="32">
        <f t="shared" si="22"/>
        <v>0.36255120000000007</v>
      </c>
      <c r="J305" s="22"/>
      <c r="K305" s="12">
        <f t="shared" si="23"/>
        <v>0</v>
      </c>
      <c r="L305" s="12">
        <f t="shared" si="24"/>
        <v>0</v>
      </c>
      <c r="M305" s="34">
        <v>7000</v>
      </c>
      <c r="N305" s="34" t="s">
        <v>4</v>
      </c>
    </row>
    <row r="306" spans="1:14" ht="30.75" customHeight="1">
      <c r="A306" s="37">
        <v>40</v>
      </c>
      <c r="B306" s="38" t="s">
        <v>46</v>
      </c>
      <c r="C306" s="37">
        <v>27</v>
      </c>
      <c r="D306" s="37" t="s">
        <v>288</v>
      </c>
      <c r="E306" s="48">
        <v>0.18820000000000001</v>
      </c>
      <c r="F306" s="10">
        <f t="shared" si="20"/>
        <v>0.32295120000000005</v>
      </c>
      <c r="G306" s="26">
        <v>0.03</v>
      </c>
      <c r="H306" s="13">
        <f t="shared" si="21"/>
        <v>3.9600000000000003E-2</v>
      </c>
      <c r="I306" s="32">
        <f t="shared" si="22"/>
        <v>0.36255120000000007</v>
      </c>
      <c r="J306" s="22"/>
      <c r="K306" s="12">
        <f t="shared" si="23"/>
        <v>0</v>
      </c>
      <c r="L306" s="12">
        <f t="shared" si="24"/>
        <v>0</v>
      </c>
      <c r="M306" s="34">
        <v>4000</v>
      </c>
      <c r="N306" s="34" t="s">
        <v>4</v>
      </c>
    </row>
    <row r="307" spans="1:14" ht="30.75" customHeight="1">
      <c r="A307" s="37">
        <v>40</v>
      </c>
      <c r="B307" s="38" t="s">
        <v>46</v>
      </c>
      <c r="C307" s="37">
        <v>36</v>
      </c>
      <c r="D307" s="37" t="s">
        <v>469</v>
      </c>
      <c r="E307" s="48">
        <v>0.18820000000000001</v>
      </c>
      <c r="F307" s="10">
        <f t="shared" si="20"/>
        <v>0.32295120000000005</v>
      </c>
      <c r="G307" s="26">
        <v>0.03</v>
      </c>
      <c r="H307" s="13">
        <f t="shared" si="21"/>
        <v>3.9600000000000003E-2</v>
      </c>
      <c r="I307" s="32">
        <f t="shared" si="22"/>
        <v>0.36255120000000007</v>
      </c>
      <c r="J307" s="22"/>
      <c r="K307" s="12">
        <f t="shared" si="23"/>
        <v>0</v>
      </c>
      <c r="L307" s="12">
        <f t="shared" si="24"/>
        <v>0</v>
      </c>
      <c r="M307" s="34">
        <v>4000</v>
      </c>
      <c r="N307" s="34" t="s">
        <v>4</v>
      </c>
    </row>
    <row r="308" spans="1:14" ht="30.75" customHeight="1">
      <c r="A308" s="37">
        <v>27</v>
      </c>
      <c r="B308" s="38" t="s">
        <v>47</v>
      </c>
      <c r="C308" s="37">
        <v>73</v>
      </c>
      <c r="D308" s="37" t="s">
        <v>289</v>
      </c>
      <c r="E308" s="48">
        <v>0.2122</v>
      </c>
      <c r="F308" s="10">
        <f t="shared" si="20"/>
        <v>0.36413520000000005</v>
      </c>
      <c r="G308" s="26">
        <v>0.03</v>
      </c>
      <c r="H308" s="13">
        <f t="shared" si="21"/>
        <v>3.9600000000000003E-2</v>
      </c>
      <c r="I308" s="32">
        <f t="shared" si="22"/>
        <v>0.40373520000000007</v>
      </c>
      <c r="J308" s="22"/>
      <c r="K308" s="12">
        <f t="shared" si="23"/>
        <v>0</v>
      </c>
      <c r="L308" s="12">
        <f t="shared" si="24"/>
        <v>0</v>
      </c>
      <c r="M308" s="34">
        <v>10000</v>
      </c>
      <c r="N308" s="34" t="s">
        <v>4</v>
      </c>
    </row>
    <row r="309" spans="1:14" ht="30.75" customHeight="1">
      <c r="A309" s="37">
        <v>27</v>
      </c>
      <c r="B309" s="38" t="s">
        <v>47</v>
      </c>
      <c r="C309" s="37">
        <v>48</v>
      </c>
      <c r="D309" s="37" t="s">
        <v>290</v>
      </c>
      <c r="E309" s="48">
        <v>0.2072</v>
      </c>
      <c r="F309" s="10">
        <f t="shared" si="20"/>
        <v>0.35555520000000007</v>
      </c>
      <c r="G309" s="26">
        <v>0.03</v>
      </c>
      <c r="H309" s="13">
        <f t="shared" si="21"/>
        <v>3.9600000000000003E-2</v>
      </c>
      <c r="I309" s="32">
        <f t="shared" si="22"/>
        <v>0.3951552000000001</v>
      </c>
      <c r="J309" s="22"/>
      <c r="K309" s="12">
        <f t="shared" si="23"/>
        <v>0</v>
      </c>
      <c r="L309" s="12">
        <f t="shared" si="24"/>
        <v>0</v>
      </c>
      <c r="M309" s="34">
        <v>10000</v>
      </c>
      <c r="N309" s="34" t="s">
        <v>4</v>
      </c>
    </row>
    <row r="310" spans="1:14" ht="30.75" customHeight="1">
      <c r="A310" s="37">
        <v>27</v>
      </c>
      <c r="B310" s="38" t="s">
        <v>47</v>
      </c>
      <c r="C310" s="37">
        <v>29</v>
      </c>
      <c r="D310" s="37" t="s">
        <v>291</v>
      </c>
      <c r="E310" s="48">
        <v>0.2072</v>
      </c>
      <c r="F310" s="10">
        <f t="shared" si="20"/>
        <v>0.35555520000000007</v>
      </c>
      <c r="G310" s="26">
        <v>0.03</v>
      </c>
      <c r="H310" s="13">
        <f t="shared" si="21"/>
        <v>3.9600000000000003E-2</v>
      </c>
      <c r="I310" s="32">
        <f t="shared" si="22"/>
        <v>0.3951552000000001</v>
      </c>
      <c r="J310" s="22"/>
      <c r="K310" s="12">
        <f t="shared" si="23"/>
        <v>0</v>
      </c>
      <c r="L310" s="12">
        <f t="shared" si="24"/>
        <v>0</v>
      </c>
      <c r="M310" s="34">
        <v>10000</v>
      </c>
      <c r="N310" s="34" t="s">
        <v>4</v>
      </c>
    </row>
    <row r="311" spans="1:14" ht="30.75" customHeight="1">
      <c r="A311" s="37">
        <v>27</v>
      </c>
      <c r="B311" s="38" t="s">
        <v>47</v>
      </c>
      <c r="C311" s="37">
        <v>75</v>
      </c>
      <c r="D311" s="37" t="s">
        <v>292</v>
      </c>
      <c r="E311" s="48">
        <v>0.2072</v>
      </c>
      <c r="F311" s="10">
        <f t="shared" si="20"/>
        <v>0.35555520000000007</v>
      </c>
      <c r="G311" s="26">
        <v>0.03</v>
      </c>
      <c r="H311" s="13">
        <f t="shared" si="21"/>
        <v>3.9600000000000003E-2</v>
      </c>
      <c r="I311" s="32">
        <f t="shared" si="22"/>
        <v>0.3951552000000001</v>
      </c>
      <c r="J311" s="22"/>
      <c r="K311" s="12">
        <f t="shared" si="23"/>
        <v>0</v>
      </c>
      <c r="L311" s="12">
        <f t="shared" si="24"/>
        <v>0</v>
      </c>
      <c r="M311" s="34">
        <v>10000</v>
      </c>
      <c r="N311" s="34" t="s">
        <v>4</v>
      </c>
    </row>
    <row r="312" spans="1:14" ht="30.75" customHeight="1">
      <c r="A312" s="37">
        <v>27</v>
      </c>
      <c r="B312" s="38" t="s">
        <v>47</v>
      </c>
      <c r="C312" s="37">
        <v>51</v>
      </c>
      <c r="D312" s="37" t="s">
        <v>293</v>
      </c>
      <c r="E312" s="48">
        <v>0.2072</v>
      </c>
      <c r="F312" s="10">
        <f t="shared" si="20"/>
        <v>0.35555520000000007</v>
      </c>
      <c r="G312" s="26">
        <v>0.03</v>
      </c>
      <c r="H312" s="13">
        <f t="shared" si="21"/>
        <v>3.9600000000000003E-2</v>
      </c>
      <c r="I312" s="32">
        <f t="shared" si="22"/>
        <v>0.3951552000000001</v>
      </c>
      <c r="J312" s="22"/>
      <c r="K312" s="12">
        <f t="shared" si="23"/>
        <v>0</v>
      </c>
      <c r="L312" s="12">
        <f t="shared" si="24"/>
        <v>0</v>
      </c>
      <c r="M312" s="34">
        <v>10000</v>
      </c>
      <c r="N312" s="34" t="s">
        <v>4</v>
      </c>
    </row>
    <row r="313" spans="1:14" ht="30.75" customHeight="1">
      <c r="A313" s="37">
        <v>27</v>
      </c>
      <c r="B313" s="38" t="s">
        <v>47</v>
      </c>
      <c r="C313" s="37">
        <v>74</v>
      </c>
      <c r="D313" s="37" t="s">
        <v>294</v>
      </c>
      <c r="E313" s="48">
        <v>0.2072</v>
      </c>
      <c r="F313" s="10">
        <f t="shared" si="20"/>
        <v>0.35555520000000007</v>
      </c>
      <c r="G313" s="26">
        <v>0.03</v>
      </c>
      <c r="H313" s="13">
        <f t="shared" si="21"/>
        <v>3.9600000000000003E-2</v>
      </c>
      <c r="I313" s="32">
        <f t="shared" si="22"/>
        <v>0.3951552000000001</v>
      </c>
      <c r="J313" s="22"/>
      <c r="K313" s="12">
        <f t="shared" si="23"/>
        <v>0</v>
      </c>
      <c r="L313" s="12">
        <f t="shared" si="24"/>
        <v>0</v>
      </c>
      <c r="M313" s="34">
        <v>10000</v>
      </c>
      <c r="N313" s="34" t="s">
        <v>4</v>
      </c>
    </row>
    <row r="314" spans="1:14" ht="30.75" customHeight="1">
      <c r="A314" s="37">
        <v>27</v>
      </c>
      <c r="B314" s="38" t="s">
        <v>47</v>
      </c>
      <c r="C314" s="37">
        <v>88</v>
      </c>
      <c r="D314" s="37" t="s">
        <v>756</v>
      </c>
      <c r="E314" s="48">
        <v>0.2122</v>
      </c>
      <c r="F314" s="10">
        <f t="shared" si="20"/>
        <v>0.36413520000000005</v>
      </c>
      <c r="G314" s="26">
        <v>0.03</v>
      </c>
      <c r="H314" s="13">
        <f t="shared" si="21"/>
        <v>3.9600000000000003E-2</v>
      </c>
      <c r="I314" s="32">
        <f t="shared" si="22"/>
        <v>0.40373520000000007</v>
      </c>
      <c r="J314" s="22"/>
      <c r="K314" s="12">
        <f t="shared" si="23"/>
        <v>0</v>
      </c>
      <c r="L314" s="12">
        <f t="shared" si="24"/>
        <v>0</v>
      </c>
      <c r="M314" s="34">
        <v>10000</v>
      </c>
      <c r="N314" s="34" t="s">
        <v>4</v>
      </c>
    </row>
    <row r="315" spans="1:14" ht="30.75" customHeight="1">
      <c r="A315" s="37">
        <v>27</v>
      </c>
      <c r="B315" s="38" t="s">
        <v>47</v>
      </c>
      <c r="C315" s="37">
        <v>242</v>
      </c>
      <c r="D315" s="37" t="s">
        <v>580</v>
      </c>
      <c r="E315" s="48">
        <v>0.2122</v>
      </c>
      <c r="F315" s="10">
        <f t="shared" si="20"/>
        <v>0.36413520000000005</v>
      </c>
      <c r="G315" s="26">
        <v>0.03</v>
      </c>
      <c r="H315" s="13">
        <f t="shared" si="21"/>
        <v>3.9600000000000003E-2</v>
      </c>
      <c r="I315" s="32">
        <f t="shared" si="22"/>
        <v>0.40373520000000007</v>
      </c>
      <c r="J315" s="22"/>
      <c r="K315" s="12">
        <f t="shared" si="23"/>
        <v>0</v>
      </c>
      <c r="L315" s="12">
        <f t="shared" si="24"/>
        <v>0</v>
      </c>
      <c r="M315" s="34">
        <v>10000</v>
      </c>
      <c r="N315" s="34" t="s">
        <v>4</v>
      </c>
    </row>
    <row r="316" spans="1:14" ht="30.75" customHeight="1">
      <c r="A316" s="37">
        <v>27</v>
      </c>
      <c r="B316" s="38" t="s">
        <v>47</v>
      </c>
      <c r="C316" s="37">
        <v>39</v>
      </c>
      <c r="D316" s="37" t="s">
        <v>295</v>
      </c>
      <c r="E316" s="48">
        <v>0.2122</v>
      </c>
      <c r="F316" s="10">
        <f t="shared" si="20"/>
        <v>0.36413520000000005</v>
      </c>
      <c r="G316" s="26">
        <v>0.03</v>
      </c>
      <c r="H316" s="13">
        <f t="shared" si="21"/>
        <v>3.9600000000000003E-2</v>
      </c>
      <c r="I316" s="32">
        <f t="shared" si="22"/>
        <v>0.40373520000000007</v>
      </c>
      <c r="J316" s="22"/>
      <c r="K316" s="12">
        <f t="shared" si="23"/>
        <v>0</v>
      </c>
      <c r="L316" s="12">
        <f t="shared" si="24"/>
        <v>0</v>
      </c>
      <c r="M316" s="34">
        <v>10000</v>
      </c>
      <c r="N316" s="34" t="s">
        <v>4</v>
      </c>
    </row>
    <row r="317" spans="1:14" ht="30.75" customHeight="1">
      <c r="A317" s="37">
        <v>27</v>
      </c>
      <c r="B317" s="38" t="s">
        <v>47</v>
      </c>
      <c r="C317" s="37">
        <v>38</v>
      </c>
      <c r="D317" s="37" t="s">
        <v>296</v>
      </c>
      <c r="E317" s="48">
        <v>0.2122</v>
      </c>
      <c r="F317" s="10">
        <f t="shared" si="20"/>
        <v>0.36413520000000005</v>
      </c>
      <c r="G317" s="26">
        <v>0.03</v>
      </c>
      <c r="H317" s="13">
        <f t="shared" si="21"/>
        <v>3.9600000000000003E-2</v>
      </c>
      <c r="I317" s="32">
        <f t="shared" si="22"/>
        <v>0.40373520000000007</v>
      </c>
      <c r="J317" s="22"/>
      <c r="K317" s="12">
        <f t="shared" si="23"/>
        <v>0</v>
      </c>
      <c r="L317" s="12">
        <f t="shared" si="24"/>
        <v>0</v>
      </c>
      <c r="M317" s="34">
        <v>10000</v>
      </c>
      <c r="N317" s="34" t="s">
        <v>4</v>
      </c>
    </row>
    <row r="318" spans="1:14" ht="30.75" customHeight="1">
      <c r="A318" s="37">
        <v>27</v>
      </c>
      <c r="B318" s="38" t="s">
        <v>47</v>
      </c>
      <c r="C318" s="37">
        <v>40</v>
      </c>
      <c r="D318" s="37" t="s">
        <v>297</v>
      </c>
      <c r="E318" s="48">
        <v>0.2122</v>
      </c>
      <c r="F318" s="10">
        <f t="shared" si="20"/>
        <v>0.36413520000000005</v>
      </c>
      <c r="G318" s="26">
        <v>0.03</v>
      </c>
      <c r="H318" s="13">
        <f t="shared" si="21"/>
        <v>3.9600000000000003E-2</v>
      </c>
      <c r="I318" s="32">
        <f t="shared" si="22"/>
        <v>0.40373520000000007</v>
      </c>
      <c r="J318" s="22"/>
      <c r="K318" s="12">
        <f t="shared" si="23"/>
        <v>0</v>
      </c>
      <c r="L318" s="12">
        <f t="shared" si="24"/>
        <v>0</v>
      </c>
      <c r="M318" s="34">
        <v>10000</v>
      </c>
      <c r="N318" s="34" t="s">
        <v>4</v>
      </c>
    </row>
    <row r="319" spans="1:14" ht="30.75" customHeight="1">
      <c r="A319" s="37">
        <v>27</v>
      </c>
      <c r="B319" s="38" t="s">
        <v>47</v>
      </c>
      <c r="C319" s="37">
        <v>367</v>
      </c>
      <c r="D319" s="37" t="s">
        <v>757</v>
      </c>
      <c r="E319" s="48">
        <v>0.2122</v>
      </c>
      <c r="F319" s="10">
        <f t="shared" si="20"/>
        <v>0.36413520000000005</v>
      </c>
      <c r="G319" s="26">
        <v>0.03</v>
      </c>
      <c r="H319" s="13">
        <f t="shared" si="21"/>
        <v>3.9600000000000003E-2</v>
      </c>
      <c r="I319" s="32">
        <f t="shared" si="22"/>
        <v>0.40373520000000007</v>
      </c>
      <c r="J319" s="22"/>
      <c r="K319" s="12">
        <f t="shared" si="23"/>
        <v>0</v>
      </c>
      <c r="L319" s="12">
        <f t="shared" si="24"/>
        <v>0</v>
      </c>
      <c r="M319" s="34">
        <v>2600</v>
      </c>
      <c r="N319" s="34" t="s">
        <v>4</v>
      </c>
    </row>
    <row r="320" spans="1:14" ht="30.75" customHeight="1">
      <c r="A320" s="37">
        <v>27</v>
      </c>
      <c r="B320" s="38" t="s">
        <v>47</v>
      </c>
      <c r="C320" s="37">
        <v>84</v>
      </c>
      <c r="D320" s="37" t="s">
        <v>470</v>
      </c>
      <c r="E320" s="48">
        <v>0.2122</v>
      </c>
      <c r="F320" s="10">
        <f t="shared" si="20"/>
        <v>0.36413520000000005</v>
      </c>
      <c r="G320" s="26">
        <v>0.03</v>
      </c>
      <c r="H320" s="13">
        <f t="shared" si="21"/>
        <v>3.9600000000000003E-2</v>
      </c>
      <c r="I320" s="32">
        <f t="shared" si="22"/>
        <v>0.40373520000000007</v>
      </c>
      <c r="J320" s="22"/>
      <c r="K320" s="12">
        <f t="shared" si="23"/>
        <v>0</v>
      </c>
      <c r="L320" s="12">
        <f t="shared" si="24"/>
        <v>0</v>
      </c>
      <c r="M320" s="34">
        <v>2600</v>
      </c>
      <c r="N320" s="34" t="s">
        <v>4</v>
      </c>
    </row>
    <row r="321" spans="1:14" ht="30.75" customHeight="1">
      <c r="A321" s="37">
        <v>13</v>
      </c>
      <c r="B321" s="38" t="s">
        <v>48</v>
      </c>
      <c r="C321" s="37">
        <v>29</v>
      </c>
      <c r="D321" s="37" t="s">
        <v>298</v>
      </c>
      <c r="E321" s="48">
        <v>0.30769999999999997</v>
      </c>
      <c r="F321" s="10">
        <f t="shared" si="20"/>
        <v>0.52801319999999996</v>
      </c>
      <c r="G321" s="26">
        <v>0.03</v>
      </c>
      <c r="H321" s="13">
        <f t="shared" si="21"/>
        <v>3.9600000000000003E-2</v>
      </c>
      <c r="I321" s="32">
        <f t="shared" si="22"/>
        <v>0.56761319999999993</v>
      </c>
      <c r="J321" s="22"/>
      <c r="K321" s="12">
        <f t="shared" si="23"/>
        <v>0</v>
      </c>
      <c r="L321" s="12">
        <f t="shared" si="24"/>
        <v>0</v>
      </c>
      <c r="M321" s="34">
        <v>2600</v>
      </c>
      <c r="N321" s="34" t="s">
        <v>4</v>
      </c>
    </row>
    <row r="322" spans="1:14" ht="30.75" customHeight="1">
      <c r="A322" s="37">
        <v>13</v>
      </c>
      <c r="B322" s="38" t="s">
        <v>48</v>
      </c>
      <c r="C322" s="37">
        <v>28</v>
      </c>
      <c r="D322" s="37" t="s">
        <v>299</v>
      </c>
      <c r="E322" s="48">
        <v>0.30769999999999997</v>
      </c>
      <c r="F322" s="10">
        <f t="shared" si="20"/>
        <v>0.52801319999999996</v>
      </c>
      <c r="G322" s="26">
        <v>0.03</v>
      </c>
      <c r="H322" s="13">
        <f t="shared" si="21"/>
        <v>3.9600000000000003E-2</v>
      </c>
      <c r="I322" s="32">
        <f t="shared" si="22"/>
        <v>0.56761319999999993</v>
      </c>
      <c r="J322" s="22"/>
      <c r="K322" s="12">
        <f t="shared" si="23"/>
        <v>0</v>
      </c>
      <c r="L322" s="12">
        <f t="shared" si="24"/>
        <v>0</v>
      </c>
      <c r="M322" s="34">
        <v>2600</v>
      </c>
      <c r="N322" s="34" t="s">
        <v>4</v>
      </c>
    </row>
    <row r="323" spans="1:14" ht="30.75" customHeight="1">
      <c r="A323" s="37">
        <v>13</v>
      </c>
      <c r="B323" s="38" t="s">
        <v>48</v>
      </c>
      <c r="C323" s="37">
        <v>27</v>
      </c>
      <c r="D323" s="37" t="s">
        <v>300</v>
      </c>
      <c r="E323" s="48">
        <v>0.30769999999999997</v>
      </c>
      <c r="F323" s="10">
        <f t="shared" si="20"/>
        <v>0.52801319999999996</v>
      </c>
      <c r="G323" s="26">
        <v>0.03</v>
      </c>
      <c r="H323" s="13">
        <f t="shared" si="21"/>
        <v>3.9600000000000003E-2</v>
      </c>
      <c r="I323" s="32">
        <f t="shared" si="22"/>
        <v>0.56761319999999993</v>
      </c>
      <c r="J323" s="22"/>
      <c r="K323" s="12">
        <f t="shared" si="23"/>
        <v>0</v>
      </c>
      <c r="L323" s="12">
        <f t="shared" si="24"/>
        <v>0</v>
      </c>
      <c r="M323" s="34">
        <v>2600</v>
      </c>
      <c r="N323" s="34" t="s">
        <v>4</v>
      </c>
    </row>
    <row r="324" spans="1:14" ht="30.75" customHeight="1">
      <c r="A324" s="37">
        <v>13</v>
      </c>
      <c r="B324" s="38" t="s">
        <v>48</v>
      </c>
      <c r="C324" s="37">
        <v>34</v>
      </c>
      <c r="D324" s="37" t="s">
        <v>301</v>
      </c>
      <c r="E324" s="48">
        <v>0.30769999999999997</v>
      </c>
      <c r="F324" s="10">
        <f t="shared" si="20"/>
        <v>0.52801319999999996</v>
      </c>
      <c r="G324" s="26">
        <v>0.03</v>
      </c>
      <c r="H324" s="13">
        <f t="shared" si="21"/>
        <v>3.9600000000000003E-2</v>
      </c>
      <c r="I324" s="32">
        <f t="shared" si="22"/>
        <v>0.56761319999999993</v>
      </c>
      <c r="J324" s="22"/>
      <c r="K324" s="12">
        <f t="shared" si="23"/>
        <v>0</v>
      </c>
      <c r="L324" s="12">
        <f t="shared" si="24"/>
        <v>0</v>
      </c>
      <c r="M324" s="34">
        <v>2600</v>
      </c>
      <c r="N324" s="34" t="s">
        <v>4</v>
      </c>
    </row>
    <row r="325" spans="1:14" ht="30.75" customHeight="1">
      <c r="A325" s="37">
        <v>13</v>
      </c>
      <c r="B325" s="38" t="s">
        <v>48</v>
      </c>
      <c r="C325" s="37">
        <v>31</v>
      </c>
      <c r="D325" s="37" t="s">
        <v>302</v>
      </c>
      <c r="E325" s="48">
        <v>0.30769999999999997</v>
      </c>
      <c r="F325" s="10">
        <f t="shared" si="20"/>
        <v>0.52801319999999996</v>
      </c>
      <c r="G325" s="26">
        <v>0.03</v>
      </c>
      <c r="H325" s="13">
        <f t="shared" si="21"/>
        <v>3.9600000000000003E-2</v>
      </c>
      <c r="I325" s="32">
        <f t="shared" si="22"/>
        <v>0.56761319999999993</v>
      </c>
      <c r="J325" s="22"/>
      <c r="K325" s="12">
        <f t="shared" si="23"/>
        <v>0</v>
      </c>
      <c r="L325" s="12">
        <f t="shared" si="24"/>
        <v>0</v>
      </c>
      <c r="M325" s="34">
        <v>2600</v>
      </c>
      <c r="N325" s="34" t="s">
        <v>4</v>
      </c>
    </row>
    <row r="326" spans="1:14" ht="30.75" customHeight="1">
      <c r="A326" s="37">
        <v>34</v>
      </c>
      <c r="B326" s="38" t="s">
        <v>49</v>
      </c>
      <c r="C326" s="37">
        <v>4</v>
      </c>
      <c r="D326" s="37" t="s">
        <v>303</v>
      </c>
      <c r="E326" s="48">
        <v>0.19239999999999999</v>
      </c>
      <c r="F326" s="10">
        <f t="shared" si="20"/>
        <v>0.33015839999999996</v>
      </c>
      <c r="G326" s="26">
        <v>0.03</v>
      </c>
      <c r="H326" s="13">
        <f t="shared" si="21"/>
        <v>3.9600000000000003E-2</v>
      </c>
      <c r="I326" s="32">
        <f t="shared" si="22"/>
        <v>0.36975839999999999</v>
      </c>
      <c r="J326" s="22"/>
      <c r="K326" s="12">
        <f t="shared" si="23"/>
        <v>0</v>
      </c>
      <c r="L326" s="12">
        <f t="shared" si="24"/>
        <v>0</v>
      </c>
      <c r="M326" s="34">
        <v>2600</v>
      </c>
      <c r="N326" s="34" t="s">
        <v>4</v>
      </c>
    </row>
    <row r="327" spans="1:14" ht="30.75" customHeight="1">
      <c r="A327" s="37">
        <v>34</v>
      </c>
      <c r="B327" s="38" t="s">
        <v>49</v>
      </c>
      <c r="C327" s="37">
        <v>6</v>
      </c>
      <c r="D327" s="37" t="s">
        <v>304</v>
      </c>
      <c r="E327" s="48">
        <v>0.19239999999999999</v>
      </c>
      <c r="F327" s="10">
        <f t="shared" si="20"/>
        <v>0.33015839999999996</v>
      </c>
      <c r="G327" s="26">
        <v>0.03</v>
      </c>
      <c r="H327" s="13">
        <f t="shared" si="21"/>
        <v>3.9600000000000003E-2</v>
      </c>
      <c r="I327" s="32">
        <f t="shared" si="22"/>
        <v>0.36975839999999999</v>
      </c>
      <c r="J327" s="22"/>
      <c r="K327" s="12">
        <f t="shared" si="23"/>
        <v>0</v>
      </c>
      <c r="L327" s="12">
        <f t="shared" si="24"/>
        <v>0</v>
      </c>
      <c r="M327" s="34">
        <v>2600</v>
      </c>
      <c r="N327" s="34" t="s">
        <v>4</v>
      </c>
    </row>
    <row r="328" spans="1:14" ht="30.75" customHeight="1">
      <c r="A328" s="37">
        <v>34</v>
      </c>
      <c r="B328" s="38" t="s">
        <v>49</v>
      </c>
      <c r="C328" s="37">
        <v>77</v>
      </c>
      <c r="D328" s="37" t="s">
        <v>581</v>
      </c>
      <c r="E328" s="48">
        <v>0.19239999999999999</v>
      </c>
      <c r="F328" s="10">
        <f t="shared" si="20"/>
        <v>0.33015839999999996</v>
      </c>
      <c r="G328" s="26">
        <v>0.03</v>
      </c>
      <c r="H328" s="13">
        <f t="shared" si="21"/>
        <v>3.9600000000000003E-2</v>
      </c>
      <c r="I328" s="32">
        <f t="shared" si="22"/>
        <v>0.36975839999999999</v>
      </c>
      <c r="J328" s="22"/>
      <c r="K328" s="12">
        <f t="shared" si="23"/>
        <v>0</v>
      </c>
      <c r="L328" s="12">
        <f t="shared" si="24"/>
        <v>0</v>
      </c>
      <c r="M328" s="34">
        <v>2600</v>
      </c>
      <c r="N328" s="34" t="s">
        <v>4</v>
      </c>
    </row>
    <row r="329" spans="1:14" ht="30.75" customHeight="1">
      <c r="A329" s="37">
        <v>34</v>
      </c>
      <c r="B329" s="38" t="s">
        <v>49</v>
      </c>
      <c r="C329" s="37">
        <v>25</v>
      </c>
      <c r="D329" s="37" t="s">
        <v>305</v>
      </c>
      <c r="E329" s="48">
        <v>0.21240000000000001</v>
      </c>
      <c r="F329" s="10">
        <f t="shared" si="20"/>
        <v>0.36447840000000004</v>
      </c>
      <c r="G329" s="26">
        <v>0.03</v>
      </c>
      <c r="H329" s="13">
        <f t="shared" si="21"/>
        <v>3.9600000000000003E-2</v>
      </c>
      <c r="I329" s="32">
        <f t="shared" si="22"/>
        <v>0.40407840000000006</v>
      </c>
      <c r="J329" s="22"/>
      <c r="K329" s="12">
        <f t="shared" si="23"/>
        <v>0</v>
      </c>
      <c r="L329" s="12">
        <f t="shared" si="24"/>
        <v>0</v>
      </c>
      <c r="M329" s="34">
        <v>2600</v>
      </c>
      <c r="N329" s="34" t="s">
        <v>4</v>
      </c>
    </row>
    <row r="330" spans="1:14" ht="30.75" customHeight="1">
      <c r="A330" s="37">
        <v>34</v>
      </c>
      <c r="B330" s="38" t="s">
        <v>49</v>
      </c>
      <c r="C330" s="37">
        <v>22</v>
      </c>
      <c r="D330" s="37" t="s">
        <v>306</v>
      </c>
      <c r="E330" s="48">
        <v>0.21240000000000001</v>
      </c>
      <c r="F330" s="10">
        <f t="shared" si="20"/>
        <v>0.36447840000000004</v>
      </c>
      <c r="G330" s="26">
        <v>0.03</v>
      </c>
      <c r="H330" s="13">
        <f t="shared" si="21"/>
        <v>3.9600000000000003E-2</v>
      </c>
      <c r="I330" s="32">
        <f t="shared" si="22"/>
        <v>0.40407840000000006</v>
      </c>
      <c r="J330" s="22"/>
      <c r="K330" s="12">
        <f t="shared" si="23"/>
        <v>0</v>
      </c>
      <c r="L330" s="12">
        <f t="shared" si="24"/>
        <v>0</v>
      </c>
      <c r="M330" s="34">
        <v>2600</v>
      </c>
      <c r="N330" s="34" t="s">
        <v>4</v>
      </c>
    </row>
    <row r="331" spans="1:14" ht="30.75" customHeight="1">
      <c r="A331" s="37">
        <v>34</v>
      </c>
      <c r="B331" s="38" t="s">
        <v>49</v>
      </c>
      <c r="C331" s="37">
        <v>23</v>
      </c>
      <c r="D331" s="37" t="s">
        <v>307</v>
      </c>
      <c r="E331" s="48">
        <v>0.21240000000000001</v>
      </c>
      <c r="F331" s="10">
        <f t="shared" si="20"/>
        <v>0.36447840000000004</v>
      </c>
      <c r="G331" s="26">
        <v>0.03</v>
      </c>
      <c r="H331" s="13">
        <f t="shared" si="21"/>
        <v>3.9600000000000003E-2</v>
      </c>
      <c r="I331" s="32">
        <f t="shared" si="22"/>
        <v>0.40407840000000006</v>
      </c>
      <c r="J331" s="22"/>
      <c r="K331" s="12">
        <f t="shared" si="23"/>
        <v>0</v>
      </c>
      <c r="L331" s="12">
        <f t="shared" si="24"/>
        <v>0</v>
      </c>
      <c r="M331" s="34">
        <v>2400</v>
      </c>
      <c r="N331" s="34" t="s">
        <v>4</v>
      </c>
    </row>
    <row r="332" spans="1:14" ht="30.75" customHeight="1">
      <c r="A332" s="37">
        <v>34</v>
      </c>
      <c r="B332" s="38" t="s">
        <v>49</v>
      </c>
      <c r="C332" s="37">
        <v>26</v>
      </c>
      <c r="D332" s="37" t="s">
        <v>308</v>
      </c>
      <c r="E332" s="48">
        <v>0.21240000000000001</v>
      </c>
      <c r="F332" s="10">
        <f t="shared" si="20"/>
        <v>0.36447840000000004</v>
      </c>
      <c r="G332" s="26">
        <v>0.03</v>
      </c>
      <c r="H332" s="13">
        <f t="shared" si="21"/>
        <v>3.9600000000000003E-2</v>
      </c>
      <c r="I332" s="32">
        <f t="shared" si="22"/>
        <v>0.40407840000000006</v>
      </c>
      <c r="J332" s="22"/>
      <c r="K332" s="12">
        <f t="shared" si="23"/>
        <v>0</v>
      </c>
      <c r="L332" s="12">
        <f t="shared" si="24"/>
        <v>0</v>
      </c>
      <c r="M332" s="34">
        <v>2400</v>
      </c>
      <c r="N332" s="34" t="s">
        <v>4</v>
      </c>
    </row>
    <row r="333" spans="1:14" ht="30.75" customHeight="1">
      <c r="A333" s="37">
        <v>34</v>
      </c>
      <c r="B333" s="38" t="s">
        <v>49</v>
      </c>
      <c r="C333" s="37">
        <v>81</v>
      </c>
      <c r="D333" s="37" t="s">
        <v>650</v>
      </c>
      <c r="E333" s="48">
        <v>0.21240000000000001</v>
      </c>
      <c r="F333" s="10">
        <f t="shared" ref="F333:F396" si="25">(E333*1.32)*1.3</f>
        <v>0.36447840000000004</v>
      </c>
      <c r="G333" s="26">
        <v>0.03</v>
      </c>
      <c r="H333" s="13">
        <f t="shared" ref="H333:H396" si="26">G333*1.32</f>
        <v>3.9600000000000003E-2</v>
      </c>
      <c r="I333" s="32">
        <f t="shared" ref="I333:I396" si="27">F333+H333</f>
        <v>0.40407840000000006</v>
      </c>
      <c r="J333" s="22"/>
      <c r="K333" s="12">
        <f t="shared" ref="K333:K396" si="28">I333*J333</f>
        <v>0</v>
      </c>
      <c r="L333" s="12">
        <f t="shared" ref="L333:L396" si="29">K333-(K333*$L$9)</f>
        <v>0</v>
      </c>
      <c r="M333" s="34">
        <v>2400</v>
      </c>
      <c r="N333" s="34" t="s">
        <v>4</v>
      </c>
    </row>
    <row r="334" spans="1:14" ht="30.75" customHeight="1">
      <c r="A334" s="37">
        <v>34</v>
      </c>
      <c r="B334" s="38" t="s">
        <v>49</v>
      </c>
      <c r="C334" s="37">
        <v>78</v>
      </c>
      <c r="D334" s="37" t="s">
        <v>582</v>
      </c>
      <c r="E334" s="48">
        <v>0.21240000000000001</v>
      </c>
      <c r="F334" s="10">
        <f t="shared" si="25"/>
        <v>0.36447840000000004</v>
      </c>
      <c r="G334" s="26">
        <v>0.03</v>
      </c>
      <c r="H334" s="13">
        <f t="shared" si="26"/>
        <v>3.9600000000000003E-2</v>
      </c>
      <c r="I334" s="32">
        <f t="shared" si="27"/>
        <v>0.40407840000000006</v>
      </c>
      <c r="J334" s="22"/>
      <c r="K334" s="12">
        <f t="shared" si="28"/>
        <v>0</v>
      </c>
      <c r="L334" s="12">
        <f t="shared" si="29"/>
        <v>0</v>
      </c>
      <c r="M334" s="34">
        <v>2400</v>
      </c>
      <c r="N334" s="34" t="s">
        <v>4</v>
      </c>
    </row>
    <row r="335" spans="1:14" ht="30.75" customHeight="1">
      <c r="A335" s="37">
        <v>34</v>
      </c>
      <c r="B335" s="38" t="s">
        <v>49</v>
      </c>
      <c r="C335" s="37">
        <v>104</v>
      </c>
      <c r="D335" s="37" t="s">
        <v>758</v>
      </c>
      <c r="E335" s="48">
        <v>0.21240000000000001</v>
      </c>
      <c r="F335" s="10">
        <f t="shared" si="25"/>
        <v>0.36447840000000004</v>
      </c>
      <c r="G335" s="26">
        <v>0.03</v>
      </c>
      <c r="H335" s="13">
        <f t="shared" si="26"/>
        <v>3.9600000000000003E-2</v>
      </c>
      <c r="I335" s="32">
        <f t="shared" si="27"/>
        <v>0.40407840000000006</v>
      </c>
      <c r="J335" s="22"/>
      <c r="K335" s="12">
        <f t="shared" si="28"/>
        <v>0</v>
      </c>
      <c r="L335" s="12">
        <f t="shared" si="29"/>
        <v>0</v>
      </c>
      <c r="M335" s="34">
        <v>2400</v>
      </c>
      <c r="N335" s="34" t="s">
        <v>4</v>
      </c>
    </row>
    <row r="336" spans="1:14" ht="30.75" customHeight="1">
      <c r="A336" s="37">
        <v>34</v>
      </c>
      <c r="B336" s="38" t="s">
        <v>49</v>
      </c>
      <c r="C336" s="37">
        <v>24</v>
      </c>
      <c r="D336" s="37" t="s">
        <v>309</v>
      </c>
      <c r="E336" s="48">
        <v>0.21240000000000001</v>
      </c>
      <c r="F336" s="10">
        <f t="shared" si="25"/>
        <v>0.36447840000000004</v>
      </c>
      <c r="G336" s="26">
        <v>0.03</v>
      </c>
      <c r="H336" s="13">
        <f t="shared" si="26"/>
        <v>3.9600000000000003E-2</v>
      </c>
      <c r="I336" s="32">
        <f t="shared" si="27"/>
        <v>0.40407840000000006</v>
      </c>
      <c r="J336" s="22"/>
      <c r="K336" s="12">
        <f t="shared" si="28"/>
        <v>0</v>
      </c>
      <c r="L336" s="12">
        <f t="shared" si="29"/>
        <v>0</v>
      </c>
      <c r="M336" s="34">
        <v>5000</v>
      </c>
      <c r="N336" s="34" t="s">
        <v>13</v>
      </c>
    </row>
    <row r="337" spans="1:14" ht="30.75" customHeight="1">
      <c r="A337" s="37">
        <v>34</v>
      </c>
      <c r="B337" s="38" t="s">
        <v>49</v>
      </c>
      <c r="C337" s="37">
        <v>79</v>
      </c>
      <c r="D337" s="37" t="s">
        <v>583</v>
      </c>
      <c r="E337" s="48">
        <v>0.21240000000000001</v>
      </c>
      <c r="F337" s="10">
        <f t="shared" si="25"/>
        <v>0.36447840000000004</v>
      </c>
      <c r="G337" s="26">
        <v>0.03</v>
      </c>
      <c r="H337" s="13">
        <f t="shared" si="26"/>
        <v>3.9600000000000003E-2</v>
      </c>
      <c r="I337" s="32">
        <f t="shared" si="27"/>
        <v>0.40407840000000006</v>
      </c>
      <c r="J337" s="22"/>
      <c r="K337" s="12">
        <f t="shared" si="28"/>
        <v>0</v>
      </c>
      <c r="L337" s="12">
        <f t="shared" si="29"/>
        <v>0</v>
      </c>
      <c r="M337" s="34">
        <v>5000</v>
      </c>
      <c r="N337" s="34" t="s">
        <v>13</v>
      </c>
    </row>
    <row r="338" spans="1:14" ht="30.75" customHeight="1">
      <c r="A338" s="37">
        <v>34</v>
      </c>
      <c r="B338" s="38" t="s">
        <v>49</v>
      </c>
      <c r="C338" s="37">
        <v>80</v>
      </c>
      <c r="D338" s="37" t="s">
        <v>584</v>
      </c>
      <c r="E338" s="48">
        <v>0.21240000000000001</v>
      </c>
      <c r="F338" s="10">
        <f t="shared" si="25"/>
        <v>0.36447840000000004</v>
      </c>
      <c r="G338" s="26">
        <v>0.03</v>
      </c>
      <c r="H338" s="13">
        <f t="shared" si="26"/>
        <v>3.9600000000000003E-2</v>
      </c>
      <c r="I338" s="32">
        <f t="shared" si="27"/>
        <v>0.40407840000000006</v>
      </c>
      <c r="J338" s="22"/>
      <c r="K338" s="12">
        <f t="shared" si="28"/>
        <v>0</v>
      </c>
      <c r="L338" s="12">
        <f t="shared" si="29"/>
        <v>0</v>
      </c>
      <c r="M338" s="34">
        <v>5000</v>
      </c>
      <c r="N338" s="34" t="s">
        <v>13</v>
      </c>
    </row>
    <row r="339" spans="1:14" ht="30.75" customHeight="1">
      <c r="A339" s="37">
        <v>34</v>
      </c>
      <c r="B339" s="38" t="s">
        <v>49</v>
      </c>
      <c r="C339" s="37">
        <v>29</v>
      </c>
      <c r="D339" s="37" t="s">
        <v>471</v>
      </c>
      <c r="E339" s="48">
        <v>0.19239999999999999</v>
      </c>
      <c r="F339" s="10">
        <f t="shared" si="25"/>
        <v>0.33015839999999996</v>
      </c>
      <c r="G339" s="26">
        <v>0.03</v>
      </c>
      <c r="H339" s="13">
        <f t="shared" si="26"/>
        <v>3.9600000000000003E-2</v>
      </c>
      <c r="I339" s="32">
        <f t="shared" si="27"/>
        <v>0.36975839999999999</v>
      </c>
      <c r="J339" s="22"/>
      <c r="K339" s="12">
        <f t="shared" si="28"/>
        <v>0</v>
      </c>
      <c r="L339" s="12">
        <f t="shared" si="29"/>
        <v>0</v>
      </c>
      <c r="M339" s="34">
        <v>5000</v>
      </c>
      <c r="N339" s="34" t="s">
        <v>13</v>
      </c>
    </row>
    <row r="340" spans="1:14" ht="30.75" customHeight="1">
      <c r="A340" s="37">
        <v>2</v>
      </c>
      <c r="B340" s="38" t="s">
        <v>50</v>
      </c>
      <c r="C340" s="37">
        <v>552</v>
      </c>
      <c r="D340" s="37" t="s">
        <v>759</v>
      </c>
      <c r="E340" s="48">
        <v>0.24030000000000001</v>
      </c>
      <c r="F340" s="10">
        <f t="shared" si="25"/>
        <v>0.41235480000000008</v>
      </c>
      <c r="G340" s="26">
        <v>0.03</v>
      </c>
      <c r="H340" s="13">
        <f t="shared" si="26"/>
        <v>3.9600000000000003E-2</v>
      </c>
      <c r="I340" s="32">
        <f t="shared" si="27"/>
        <v>0.4519548000000001</v>
      </c>
      <c r="J340" s="22"/>
      <c r="K340" s="12">
        <f t="shared" si="28"/>
        <v>0</v>
      </c>
      <c r="L340" s="12">
        <f t="shared" si="29"/>
        <v>0</v>
      </c>
      <c r="M340" s="34">
        <v>5000</v>
      </c>
      <c r="N340" s="34" t="s">
        <v>13</v>
      </c>
    </row>
    <row r="341" spans="1:14" ht="30.75" customHeight="1">
      <c r="A341" s="37">
        <v>2</v>
      </c>
      <c r="B341" s="38" t="s">
        <v>50</v>
      </c>
      <c r="C341" s="37">
        <v>194</v>
      </c>
      <c r="D341" s="37" t="s">
        <v>310</v>
      </c>
      <c r="E341" s="48">
        <v>0.2303</v>
      </c>
      <c r="F341" s="10">
        <f t="shared" si="25"/>
        <v>0.39519480000000007</v>
      </c>
      <c r="G341" s="26">
        <v>0.03</v>
      </c>
      <c r="H341" s="13">
        <f t="shared" si="26"/>
        <v>3.9600000000000003E-2</v>
      </c>
      <c r="I341" s="32">
        <f t="shared" si="27"/>
        <v>0.43479480000000009</v>
      </c>
      <c r="J341" s="22"/>
      <c r="K341" s="12">
        <f t="shared" si="28"/>
        <v>0</v>
      </c>
      <c r="L341" s="12">
        <f t="shared" si="29"/>
        <v>0</v>
      </c>
      <c r="M341" s="34">
        <v>5000</v>
      </c>
      <c r="N341" s="34" t="s">
        <v>13</v>
      </c>
    </row>
    <row r="342" spans="1:14" ht="30.75" customHeight="1">
      <c r="A342" s="37">
        <v>2</v>
      </c>
      <c r="B342" s="38" t="s">
        <v>50</v>
      </c>
      <c r="C342" s="37">
        <v>1706</v>
      </c>
      <c r="D342" s="37" t="s">
        <v>311</v>
      </c>
      <c r="E342" s="48">
        <v>0.2303</v>
      </c>
      <c r="F342" s="10">
        <f t="shared" si="25"/>
        <v>0.39519480000000007</v>
      </c>
      <c r="G342" s="26">
        <v>0.03</v>
      </c>
      <c r="H342" s="13">
        <f t="shared" si="26"/>
        <v>3.9600000000000003E-2</v>
      </c>
      <c r="I342" s="32">
        <f t="shared" si="27"/>
        <v>0.43479480000000009</v>
      </c>
      <c r="J342" s="22"/>
      <c r="K342" s="12">
        <f t="shared" si="28"/>
        <v>0</v>
      </c>
      <c r="L342" s="12">
        <f t="shared" si="29"/>
        <v>0</v>
      </c>
      <c r="M342" s="34">
        <v>5000</v>
      </c>
      <c r="N342" s="34" t="s">
        <v>13</v>
      </c>
    </row>
    <row r="343" spans="1:14" ht="30.75" customHeight="1">
      <c r="A343" s="37">
        <v>2</v>
      </c>
      <c r="B343" s="38" t="s">
        <v>50</v>
      </c>
      <c r="C343" s="37">
        <v>1456</v>
      </c>
      <c r="D343" s="37" t="s">
        <v>472</v>
      </c>
      <c r="E343" s="48">
        <v>0.2303</v>
      </c>
      <c r="F343" s="10">
        <f t="shared" si="25"/>
        <v>0.39519480000000007</v>
      </c>
      <c r="G343" s="26">
        <v>0.03</v>
      </c>
      <c r="H343" s="13">
        <f t="shared" si="26"/>
        <v>3.9600000000000003E-2</v>
      </c>
      <c r="I343" s="32">
        <f t="shared" si="27"/>
        <v>0.43479480000000009</v>
      </c>
      <c r="J343" s="22"/>
      <c r="K343" s="12">
        <f t="shared" si="28"/>
        <v>0</v>
      </c>
      <c r="L343" s="12">
        <f t="shared" si="29"/>
        <v>0</v>
      </c>
      <c r="M343" s="34">
        <v>5000</v>
      </c>
      <c r="N343" s="34" t="s">
        <v>13</v>
      </c>
    </row>
    <row r="344" spans="1:14" ht="30.75" customHeight="1">
      <c r="A344" s="37">
        <v>2</v>
      </c>
      <c r="B344" s="38" t="s">
        <v>50</v>
      </c>
      <c r="C344" s="37">
        <v>2992</v>
      </c>
      <c r="D344" s="37" t="s">
        <v>760</v>
      </c>
      <c r="E344" s="48">
        <v>0.2303</v>
      </c>
      <c r="F344" s="10">
        <f t="shared" si="25"/>
        <v>0.39519480000000007</v>
      </c>
      <c r="G344" s="26">
        <v>0.03</v>
      </c>
      <c r="H344" s="13">
        <f t="shared" si="26"/>
        <v>3.9600000000000003E-2</v>
      </c>
      <c r="I344" s="32">
        <f t="shared" si="27"/>
        <v>0.43479480000000009</v>
      </c>
      <c r="J344" s="22"/>
      <c r="K344" s="12">
        <f t="shared" si="28"/>
        <v>0</v>
      </c>
      <c r="L344" s="12">
        <f t="shared" si="29"/>
        <v>0</v>
      </c>
      <c r="M344" s="34">
        <v>5000</v>
      </c>
      <c r="N344" s="34" t="s">
        <v>13</v>
      </c>
    </row>
    <row r="345" spans="1:14" ht="30.75" customHeight="1">
      <c r="A345" s="37">
        <v>2</v>
      </c>
      <c r="B345" s="38" t="s">
        <v>50</v>
      </c>
      <c r="C345" s="37">
        <v>1896</v>
      </c>
      <c r="D345" s="37" t="s">
        <v>473</v>
      </c>
      <c r="E345" s="48">
        <v>0.2303</v>
      </c>
      <c r="F345" s="10">
        <f t="shared" si="25"/>
        <v>0.39519480000000007</v>
      </c>
      <c r="G345" s="26">
        <v>0.03</v>
      </c>
      <c r="H345" s="13">
        <f t="shared" si="26"/>
        <v>3.9600000000000003E-2</v>
      </c>
      <c r="I345" s="32">
        <f t="shared" si="27"/>
        <v>0.43479480000000009</v>
      </c>
      <c r="J345" s="22"/>
      <c r="K345" s="12">
        <f t="shared" si="28"/>
        <v>0</v>
      </c>
      <c r="L345" s="12">
        <f t="shared" si="29"/>
        <v>0</v>
      </c>
      <c r="M345" s="34">
        <v>5000</v>
      </c>
      <c r="N345" s="34" t="s">
        <v>13</v>
      </c>
    </row>
    <row r="346" spans="1:14" ht="30.75" customHeight="1">
      <c r="A346" s="37">
        <v>2</v>
      </c>
      <c r="B346" s="38" t="s">
        <v>50</v>
      </c>
      <c r="C346" s="37">
        <v>3194</v>
      </c>
      <c r="D346" s="37" t="s">
        <v>761</v>
      </c>
      <c r="E346" s="48">
        <v>0.2303</v>
      </c>
      <c r="F346" s="10">
        <f t="shared" si="25"/>
        <v>0.39519480000000007</v>
      </c>
      <c r="G346" s="26">
        <v>0.03</v>
      </c>
      <c r="H346" s="13">
        <f t="shared" si="26"/>
        <v>3.9600000000000003E-2</v>
      </c>
      <c r="I346" s="32">
        <f t="shared" si="27"/>
        <v>0.43479480000000009</v>
      </c>
      <c r="J346" s="22"/>
      <c r="K346" s="12">
        <f t="shared" si="28"/>
        <v>0</v>
      </c>
      <c r="L346" s="12">
        <f t="shared" si="29"/>
        <v>0</v>
      </c>
      <c r="M346" s="34">
        <v>5000</v>
      </c>
      <c r="N346" s="34" t="s">
        <v>13</v>
      </c>
    </row>
    <row r="347" spans="1:14" ht="30.75" customHeight="1">
      <c r="A347" s="37">
        <v>2</v>
      </c>
      <c r="B347" s="38" t="s">
        <v>50</v>
      </c>
      <c r="C347" s="37">
        <v>330</v>
      </c>
      <c r="D347" s="37" t="s">
        <v>312</v>
      </c>
      <c r="E347" s="48">
        <v>0.2303</v>
      </c>
      <c r="F347" s="10">
        <f t="shared" si="25"/>
        <v>0.39519480000000007</v>
      </c>
      <c r="G347" s="26">
        <v>0.03</v>
      </c>
      <c r="H347" s="13">
        <f t="shared" si="26"/>
        <v>3.9600000000000003E-2</v>
      </c>
      <c r="I347" s="32">
        <f t="shared" si="27"/>
        <v>0.43479480000000009</v>
      </c>
      <c r="J347" s="22"/>
      <c r="K347" s="12">
        <f t="shared" si="28"/>
        <v>0</v>
      </c>
      <c r="L347" s="12">
        <f t="shared" si="29"/>
        <v>0</v>
      </c>
      <c r="M347" s="34">
        <v>5000</v>
      </c>
      <c r="N347" s="34" t="s">
        <v>13</v>
      </c>
    </row>
    <row r="348" spans="1:14" ht="30.75" customHeight="1">
      <c r="A348" s="37">
        <v>2</v>
      </c>
      <c r="B348" s="38" t="s">
        <v>50</v>
      </c>
      <c r="C348" s="37">
        <v>173</v>
      </c>
      <c r="D348" s="37" t="s">
        <v>313</v>
      </c>
      <c r="E348" s="48">
        <v>0.2303</v>
      </c>
      <c r="F348" s="10">
        <f t="shared" si="25"/>
        <v>0.39519480000000007</v>
      </c>
      <c r="G348" s="26">
        <v>0.03</v>
      </c>
      <c r="H348" s="13">
        <f t="shared" si="26"/>
        <v>3.9600000000000003E-2</v>
      </c>
      <c r="I348" s="32">
        <f t="shared" si="27"/>
        <v>0.43479480000000009</v>
      </c>
      <c r="J348" s="22"/>
      <c r="K348" s="12">
        <f t="shared" si="28"/>
        <v>0</v>
      </c>
      <c r="L348" s="12">
        <f t="shared" si="29"/>
        <v>0</v>
      </c>
      <c r="M348" s="34">
        <v>5000</v>
      </c>
      <c r="N348" s="34" t="s">
        <v>13</v>
      </c>
    </row>
    <row r="349" spans="1:14" ht="30.75" customHeight="1">
      <c r="A349" s="37">
        <v>2</v>
      </c>
      <c r="B349" s="38" t="s">
        <v>50</v>
      </c>
      <c r="C349" s="37">
        <v>1956</v>
      </c>
      <c r="D349" s="37" t="s">
        <v>314</v>
      </c>
      <c r="E349" s="48">
        <v>0.20849999999999999</v>
      </c>
      <c r="F349" s="10">
        <f t="shared" si="25"/>
        <v>0.35778600000000005</v>
      </c>
      <c r="G349" s="26">
        <v>0.03</v>
      </c>
      <c r="H349" s="13">
        <f t="shared" si="26"/>
        <v>3.9600000000000003E-2</v>
      </c>
      <c r="I349" s="32">
        <f t="shared" si="27"/>
        <v>0.39738600000000007</v>
      </c>
      <c r="J349" s="22"/>
      <c r="K349" s="12">
        <f t="shared" si="28"/>
        <v>0</v>
      </c>
      <c r="L349" s="12">
        <f t="shared" si="29"/>
        <v>0</v>
      </c>
      <c r="M349" s="34">
        <v>5000</v>
      </c>
      <c r="N349" s="34" t="s">
        <v>13</v>
      </c>
    </row>
    <row r="350" spans="1:14" ht="30.75" customHeight="1">
      <c r="A350" s="37">
        <v>2</v>
      </c>
      <c r="B350" s="38" t="s">
        <v>50</v>
      </c>
      <c r="C350" s="37">
        <v>187</v>
      </c>
      <c r="D350" s="37" t="s">
        <v>315</v>
      </c>
      <c r="E350" s="48">
        <v>0.20849999999999999</v>
      </c>
      <c r="F350" s="10">
        <f t="shared" si="25"/>
        <v>0.35778600000000005</v>
      </c>
      <c r="G350" s="26">
        <v>0.03</v>
      </c>
      <c r="H350" s="13">
        <f t="shared" si="26"/>
        <v>3.9600000000000003E-2</v>
      </c>
      <c r="I350" s="32">
        <f t="shared" si="27"/>
        <v>0.39738600000000007</v>
      </c>
      <c r="J350" s="22"/>
      <c r="K350" s="12">
        <f t="shared" si="28"/>
        <v>0</v>
      </c>
      <c r="L350" s="12">
        <f t="shared" si="29"/>
        <v>0</v>
      </c>
      <c r="M350" s="34">
        <v>5000</v>
      </c>
      <c r="N350" s="34" t="s">
        <v>13</v>
      </c>
    </row>
    <row r="351" spans="1:14" ht="30.75" customHeight="1">
      <c r="A351" s="37">
        <v>2</v>
      </c>
      <c r="B351" s="38" t="s">
        <v>50</v>
      </c>
      <c r="C351" s="37">
        <v>865</v>
      </c>
      <c r="D351" s="37" t="s">
        <v>474</v>
      </c>
      <c r="E351" s="48">
        <v>0.20849999999999999</v>
      </c>
      <c r="F351" s="10">
        <f t="shared" si="25"/>
        <v>0.35778600000000005</v>
      </c>
      <c r="G351" s="26">
        <v>0.03</v>
      </c>
      <c r="H351" s="13">
        <f t="shared" si="26"/>
        <v>3.9600000000000003E-2</v>
      </c>
      <c r="I351" s="32">
        <f t="shared" si="27"/>
        <v>0.39738600000000007</v>
      </c>
      <c r="J351" s="22"/>
      <c r="K351" s="12">
        <f t="shared" si="28"/>
        <v>0</v>
      </c>
      <c r="L351" s="12">
        <f t="shared" si="29"/>
        <v>0</v>
      </c>
      <c r="M351" s="34">
        <v>5000</v>
      </c>
      <c r="N351" s="34" t="s">
        <v>13</v>
      </c>
    </row>
    <row r="352" spans="1:14" ht="30.75" customHeight="1">
      <c r="A352" s="37">
        <v>2</v>
      </c>
      <c r="B352" s="38" t="s">
        <v>50</v>
      </c>
      <c r="C352" s="37">
        <v>931</v>
      </c>
      <c r="D352" s="37" t="s">
        <v>585</v>
      </c>
      <c r="E352" s="48">
        <v>0.20849999999999999</v>
      </c>
      <c r="F352" s="10">
        <f t="shared" si="25"/>
        <v>0.35778600000000005</v>
      </c>
      <c r="G352" s="26">
        <v>0.03</v>
      </c>
      <c r="H352" s="13">
        <f t="shared" si="26"/>
        <v>3.9600000000000003E-2</v>
      </c>
      <c r="I352" s="32">
        <f t="shared" si="27"/>
        <v>0.39738600000000007</v>
      </c>
      <c r="J352" s="22"/>
      <c r="K352" s="12">
        <f t="shared" si="28"/>
        <v>0</v>
      </c>
      <c r="L352" s="12">
        <f t="shared" si="29"/>
        <v>0</v>
      </c>
      <c r="M352" s="34">
        <v>5000</v>
      </c>
      <c r="N352" s="34" t="s">
        <v>13</v>
      </c>
    </row>
    <row r="353" spans="1:14" ht="30.75" customHeight="1">
      <c r="A353" s="37">
        <v>2</v>
      </c>
      <c r="B353" s="38" t="s">
        <v>50</v>
      </c>
      <c r="C353" s="37">
        <v>228</v>
      </c>
      <c r="D353" s="37" t="s">
        <v>586</v>
      </c>
      <c r="E353" s="48">
        <v>0.22850000000000001</v>
      </c>
      <c r="F353" s="10">
        <f t="shared" si="25"/>
        <v>0.39210600000000001</v>
      </c>
      <c r="G353" s="26">
        <v>0.03</v>
      </c>
      <c r="H353" s="13">
        <f t="shared" si="26"/>
        <v>3.9600000000000003E-2</v>
      </c>
      <c r="I353" s="32">
        <f t="shared" si="27"/>
        <v>0.43170600000000003</v>
      </c>
      <c r="J353" s="22"/>
      <c r="K353" s="12">
        <f t="shared" si="28"/>
        <v>0</v>
      </c>
      <c r="L353" s="12">
        <f t="shared" si="29"/>
        <v>0</v>
      </c>
      <c r="M353" s="34">
        <v>4700</v>
      </c>
      <c r="N353" s="34" t="s">
        <v>4</v>
      </c>
    </row>
    <row r="354" spans="1:14" ht="30.75" customHeight="1">
      <c r="A354" s="37">
        <v>2</v>
      </c>
      <c r="B354" s="38" t="s">
        <v>50</v>
      </c>
      <c r="C354" s="37">
        <v>284</v>
      </c>
      <c r="D354" s="37" t="s">
        <v>651</v>
      </c>
      <c r="E354" s="48">
        <v>0.20849999999999999</v>
      </c>
      <c r="F354" s="10">
        <f t="shared" si="25"/>
        <v>0.35778600000000005</v>
      </c>
      <c r="G354" s="26">
        <v>0.03</v>
      </c>
      <c r="H354" s="13">
        <f t="shared" si="26"/>
        <v>3.9600000000000003E-2</v>
      </c>
      <c r="I354" s="32">
        <f t="shared" si="27"/>
        <v>0.39738600000000007</v>
      </c>
      <c r="J354" s="22"/>
      <c r="K354" s="12">
        <f t="shared" si="28"/>
        <v>0</v>
      </c>
      <c r="L354" s="12">
        <f t="shared" si="29"/>
        <v>0</v>
      </c>
      <c r="M354" s="34">
        <v>4700</v>
      </c>
      <c r="N354" s="34" t="s">
        <v>4</v>
      </c>
    </row>
    <row r="355" spans="1:14" ht="30.75" customHeight="1">
      <c r="A355" s="37">
        <v>2</v>
      </c>
      <c r="B355" s="38" t="s">
        <v>50</v>
      </c>
      <c r="C355" s="37">
        <v>551</v>
      </c>
      <c r="D355" s="37" t="s">
        <v>652</v>
      </c>
      <c r="E355" s="48">
        <v>0.22850000000000001</v>
      </c>
      <c r="F355" s="10">
        <f t="shared" si="25"/>
        <v>0.39210600000000001</v>
      </c>
      <c r="G355" s="26">
        <v>0.03</v>
      </c>
      <c r="H355" s="13">
        <f t="shared" si="26"/>
        <v>3.9600000000000003E-2</v>
      </c>
      <c r="I355" s="32">
        <f t="shared" si="27"/>
        <v>0.43170600000000003</v>
      </c>
      <c r="J355" s="22"/>
      <c r="K355" s="12">
        <f t="shared" si="28"/>
        <v>0</v>
      </c>
      <c r="L355" s="12">
        <f t="shared" si="29"/>
        <v>0</v>
      </c>
      <c r="M355" s="34">
        <v>4700</v>
      </c>
      <c r="N355" s="34" t="s">
        <v>4</v>
      </c>
    </row>
    <row r="356" spans="1:14" ht="30.75" customHeight="1">
      <c r="A356" s="37">
        <v>2</v>
      </c>
      <c r="B356" s="38" t="s">
        <v>50</v>
      </c>
      <c r="C356" s="37">
        <v>2597</v>
      </c>
      <c r="D356" s="37" t="s">
        <v>316</v>
      </c>
      <c r="E356" s="48">
        <v>0.20849999999999999</v>
      </c>
      <c r="F356" s="10">
        <f t="shared" si="25"/>
        <v>0.35778600000000005</v>
      </c>
      <c r="G356" s="26">
        <v>0.03</v>
      </c>
      <c r="H356" s="13">
        <f t="shared" si="26"/>
        <v>3.9600000000000003E-2</v>
      </c>
      <c r="I356" s="32">
        <f t="shared" si="27"/>
        <v>0.39738600000000007</v>
      </c>
      <c r="J356" s="22"/>
      <c r="K356" s="12">
        <f t="shared" si="28"/>
        <v>0</v>
      </c>
      <c r="L356" s="12">
        <f t="shared" si="29"/>
        <v>0</v>
      </c>
      <c r="M356" s="34">
        <v>4700</v>
      </c>
      <c r="N356" s="34" t="s">
        <v>4</v>
      </c>
    </row>
    <row r="357" spans="1:14" ht="30.75" customHeight="1">
      <c r="A357" s="37">
        <v>2</v>
      </c>
      <c r="B357" s="38" t="s">
        <v>50</v>
      </c>
      <c r="C357" s="37">
        <v>332</v>
      </c>
      <c r="D357" s="37" t="s">
        <v>317</v>
      </c>
      <c r="E357" s="48">
        <v>0.20849999999999999</v>
      </c>
      <c r="F357" s="10">
        <f t="shared" si="25"/>
        <v>0.35778600000000005</v>
      </c>
      <c r="G357" s="26">
        <v>0.03</v>
      </c>
      <c r="H357" s="13">
        <f t="shared" si="26"/>
        <v>3.9600000000000003E-2</v>
      </c>
      <c r="I357" s="32">
        <f t="shared" si="27"/>
        <v>0.39738600000000007</v>
      </c>
      <c r="J357" s="22"/>
      <c r="K357" s="12">
        <f t="shared" si="28"/>
        <v>0</v>
      </c>
      <c r="L357" s="12">
        <f t="shared" si="29"/>
        <v>0</v>
      </c>
      <c r="M357" s="34">
        <v>4700</v>
      </c>
      <c r="N357" s="34" t="s">
        <v>4</v>
      </c>
    </row>
    <row r="358" spans="1:14" ht="30.75" customHeight="1">
      <c r="A358" s="37">
        <v>2</v>
      </c>
      <c r="B358" s="38" t="s">
        <v>50</v>
      </c>
      <c r="C358" s="37">
        <v>2808</v>
      </c>
      <c r="D358" s="37" t="s">
        <v>475</v>
      </c>
      <c r="E358" s="48">
        <v>0.20849999999999999</v>
      </c>
      <c r="F358" s="10">
        <f t="shared" si="25"/>
        <v>0.35778600000000005</v>
      </c>
      <c r="G358" s="26">
        <v>0.03</v>
      </c>
      <c r="H358" s="13">
        <f t="shared" si="26"/>
        <v>3.9600000000000003E-2</v>
      </c>
      <c r="I358" s="32">
        <f t="shared" si="27"/>
        <v>0.39738600000000007</v>
      </c>
      <c r="J358" s="22"/>
      <c r="K358" s="12">
        <f t="shared" si="28"/>
        <v>0</v>
      </c>
      <c r="L358" s="12">
        <f t="shared" si="29"/>
        <v>0</v>
      </c>
      <c r="M358" s="34">
        <v>4700</v>
      </c>
      <c r="N358" s="34" t="s">
        <v>4</v>
      </c>
    </row>
    <row r="359" spans="1:14" ht="30.75" customHeight="1">
      <c r="A359" s="37">
        <v>2</v>
      </c>
      <c r="B359" s="38" t="s">
        <v>50</v>
      </c>
      <c r="C359" s="37">
        <v>331</v>
      </c>
      <c r="D359" s="37" t="s">
        <v>318</v>
      </c>
      <c r="E359" s="48">
        <v>0.20849999999999999</v>
      </c>
      <c r="F359" s="10">
        <f t="shared" si="25"/>
        <v>0.35778600000000005</v>
      </c>
      <c r="G359" s="26">
        <v>0.03</v>
      </c>
      <c r="H359" s="13">
        <f t="shared" si="26"/>
        <v>3.9600000000000003E-2</v>
      </c>
      <c r="I359" s="32">
        <f t="shared" si="27"/>
        <v>0.39738600000000007</v>
      </c>
      <c r="J359" s="22"/>
      <c r="K359" s="12">
        <f t="shared" si="28"/>
        <v>0</v>
      </c>
      <c r="L359" s="12">
        <f t="shared" si="29"/>
        <v>0</v>
      </c>
      <c r="M359" s="34">
        <v>4000</v>
      </c>
      <c r="N359" s="34" t="s">
        <v>4</v>
      </c>
    </row>
    <row r="360" spans="1:14" ht="30.75" customHeight="1">
      <c r="A360" s="37">
        <v>2</v>
      </c>
      <c r="B360" s="38" t="s">
        <v>50</v>
      </c>
      <c r="C360" s="37">
        <v>2295</v>
      </c>
      <c r="D360" s="37" t="s">
        <v>762</v>
      </c>
      <c r="E360" s="48">
        <v>0.20849999999999999</v>
      </c>
      <c r="F360" s="10">
        <f t="shared" si="25"/>
        <v>0.35778600000000005</v>
      </c>
      <c r="G360" s="26">
        <v>0.03</v>
      </c>
      <c r="H360" s="13">
        <f t="shared" si="26"/>
        <v>3.9600000000000003E-2</v>
      </c>
      <c r="I360" s="32">
        <f t="shared" si="27"/>
        <v>0.39738600000000007</v>
      </c>
      <c r="J360" s="22"/>
      <c r="K360" s="12">
        <f t="shared" si="28"/>
        <v>0</v>
      </c>
      <c r="L360" s="12">
        <f t="shared" si="29"/>
        <v>0</v>
      </c>
      <c r="M360" s="34">
        <v>4700</v>
      </c>
      <c r="N360" s="34" t="s">
        <v>4</v>
      </c>
    </row>
    <row r="361" spans="1:14" ht="30.75" customHeight="1">
      <c r="A361" s="37">
        <v>2</v>
      </c>
      <c r="B361" s="38" t="s">
        <v>50</v>
      </c>
      <c r="C361" s="37">
        <v>1138</v>
      </c>
      <c r="D361" s="37" t="s">
        <v>587</v>
      </c>
      <c r="E361" s="48">
        <v>0.20849999999999999</v>
      </c>
      <c r="F361" s="10">
        <f t="shared" si="25"/>
        <v>0.35778600000000005</v>
      </c>
      <c r="G361" s="26">
        <v>0.03</v>
      </c>
      <c r="H361" s="13">
        <f t="shared" si="26"/>
        <v>3.9600000000000003E-2</v>
      </c>
      <c r="I361" s="32">
        <f t="shared" si="27"/>
        <v>0.39738600000000007</v>
      </c>
      <c r="J361" s="22"/>
      <c r="K361" s="12">
        <f t="shared" si="28"/>
        <v>0</v>
      </c>
      <c r="L361" s="12">
        <f t="shared" si="29"/>
        <v>0</v>
      </c>
      <c r="M361" s="34">
        <v>4700</v>
      </c>
      <c r="N361" s="34" t="s">
        <v>4</v>
      </c>
    </row>
    <row r="362" spans="1:14" ht="30.75" customHeight="1">
      <c r="A362" s="37">
        <v>2</v>
      </c>
      <c r="B362" s="38" t="s">
        <v>50</v>
      </c>
      <c r="C362" s="37">
        <v>1044</v>
      </c>
      <c r="D362" s="37" t="s">
        <v>653</v>
      </c>
      <c r="E362" s="48">
        <v>0.20849999999999999</v>
      </c>
      <c r="F362" s="10">
        <f t="shared" si="25"/>
        <v>0.35778600000000005</v>
      </c>
      <c r="G362" s="26">
        <v>0.03</v>
      </c>
      <c r="H362" s="13">
        <f t="shared" si="26"/>
        <v>3.9600000000000003E-2</v>
      </c>
      <c r="I362" s="32">
        <f t="shared" si="27"/>
        <v>0.39738600000000007</v>
      </c>
      <c r="J362" s="22"/>
      <c r="K362" s="12">
        <f t="shared" si="28"/>
        <v>0</v>
      </c>
      <c r="L362" s="12">
        <f t="shared" si="29"/>
        <v>0</v>
      </c>
      <c r="M362" s="34">
        <v>4700</v>
      </c>
      <c r="N362" s="34" t="s">
        <v>4</v>
      </c>
    </row>
    <row r="363" spans="1:14" ht="30.75" customHeight="1">
      <c r="A363" s="37">
        <v>2</v>
      </c>
      <c r="B363" s="38" t="s">
        <v>50</v>
      </c>
      <c r="C363" s="37">
        <v>1490</v>
      </c>
      <c r="D363" s="37" t="s">
        <v>476</v>
      </c>
      <c r="E363" s="48">
        <v>0.20849999999999999</v>
      </c>
      <c r="F363" s="10">
        <f t="shared" si="25"/>
        <v>0.35778600000000005</v>
      </c>
      <c r="G363" s="26">
        <v>0.03</v>
      </c>
      <c r="H363" s="13">
        <f t="shared" si="26"/>
        <v>3.9600000000000003E-2</v>
      </c>
      <c r="I363" s="32">
        <f t="shared" si="27"/>
        <v>0.39738600000000007</v>
      </c>
      <c r="J363" s="22"/>
      <c r="K363" s="12">
        <f t="shared" si="28"/>
        <v>0</v>
      </c>
      <c r="L363" s="12">
        <f t="shared" si="29"/>
        <v>0</v>
      </c>
      <c r="M363" s="34">
        <v>4700</v>
      </c>
      <c r="N363" s="34" t="s">
        <v>4</v>
      </c>
    </row>
    <row r="364" spans="1:14" ht="30.75" customHeight="1">
      <c r="A364" s="37">
        <v>2</v>
      </c>
      <c r="B364" s="38" t="s">
        <v>50</v>
      </c>
      <c r="C364" s="37">
        <v>1135</v>
      </c>
      <c r="D364" s="37" t="s">
        <v>588</v>
      </c>
      <c r="E364" s="48">
        <v>0.22850000000000001</v>
      </c>
      <c r="F364" s="10">
        <f t="shared" si="25"/>
        <v>0.39210600000000001</v>
      </c>
      <c r="G364" s="26">
        <v>0.03</v>
      </c>
      <c r="H364" s="13">
        <f t="shared" si="26"/>
        <v>3.9600000000000003E-2</v>
      </c>
      <c r="I364" s="32">
        <f t="shared" si="27"/>
        <v>0.43170600000000003</v>
      </c>
      <c r="J364" s="22"/>
      <c r="K364" s="12">
        <f t="shared" si="28"/>
        <v>0</v>
      </c>
      <c r="L364" s="12">
        <f t="shared" si="29"/>
        <v>0</v>
      </c>
      <c r="M364" s="34">
        <v>4700</v>
      </c>
      <c r="N364" s="34" t="s">
        <v>4</v>
      </c>
    </row>
    <row r="365" spans="1:14" ht="30.75" customHeight="1">
      <c r="A365" s="37">
        <v>2</v>
      </c>
      <c r="B365" s="38" t="s">
        <v>50</v>
      </c>
      <c r="C365" s="37">
        <v>1047</v>
      </c>
      <c r="D365" s="37" t="s">
        <v>654</v>
      </c>
      <c r="E365" s="48">
        <v>0.20849999999999999</v>
      </c>
      <c r="F365" s="10">
        <f t="shared" si="25"/>
        <v>0.35778600000000005</v>
      </c>
      <c r="G365" s="26">
        <v>0.03</v>
      </c>
      <c r="H365" s="13">
        <f t="shared" si="26"/>
        <v>3.9600000000000003E-2</v>
      </c>
      <c r="I365" s="32">
        <f t="shared" si="27"/>
        <v>0.39738600000000007</v>
      </c>
      <c r="J365" s="22"/>
      <c r="K365" s="12">
        <f t="shared" si="28"/>
        <v>0</v>
      </c>
      <c r="L365" s="12">
        <f t="shared" si="29"/>
        <v>0</v>
      </c>
      <c r="M365" s="34">
        <v>4700</v>
      </c>
      <c r="N365" s="34" t="s">
        <v>4</v>
      </c>
    </row>
    <row r="366" spans="1:14" ht="30.75" customHeight="1">
      <c r="A366" s="37">
        <v>2</v>
      </c>
      <c r="B366" s="38" t="s">
        <v>50</v>
      </c>
      <c r="C366" s="37">
        <v>3192</v>
      </c>
      <c r="D366" s="37" t="s">
        <v>763</v>
      </c>
      <c r="E366" s="48">
        <v>0.22850000000000001</v>
      </c>
      <c r="F366" s="10">
        <f t="shared" si="25"/>
        <v>0.39210600000000001</v>
      </c>
      <c r="G366" s="26">
        <v>0.03</v>
      </c>
      <c r="H366" s="13">
        <f t="shared" si="26"/>
        <v>3.9600000000000003E-2</v>
      </c>
      <c r="I366" s="32">
        <f t="shared" si="27"/>
        <v>0.43170600000000003</v>
      </c>
      <c r="J366" s="22"/>
      <c r="K366" s="12">
        <f t="shared" si="28"/>
        <v>0</v>
      </c>
      <c r="L366" s="12">
        <f t="shared" si="29"/>
        <v>0</v>
      </c>
      <c r="M366" s="34">
        <v>4700</v>
      </c>
      <c r="N366" s="34" t="s">
        <v>4</v>
      </c>
    </row>
    <row r="367" spans="1:14" ht="30.75" customHeight="1">
      <c r="A367" s="37">
        <v>2</v>
      </c>
      <c r="B367" s="38" t="s">
        <v>50</v>
      </c>
      <c r="C367" s="37">
        <v>126</v>
      </c>
      <c r="D367" s="37" t="s">
        <v>319</v>
      </c>
      <c r="E367" s="48">
        <v>0.22850000000000001</v>
      </c>
      <c r="F367" s="10">
        <f t="shared" si="25"/>
        <v>0.39210600000000001</v>
      </c>
      <c r="G367" s="26">
        <v>0.03</v>
      </c>
      <c r="H367" s="13">
        <f t="shared" si="26"/>
        <v>3.9600000000000003E-2</v>
      </c>
      <c r="I367" s="32">
        <f t="shared" si="27"/>
        <v>0.43170600000000003</v>
      </c>
      <c r="J367" s="22"/>
      <c r="K367" s="12">
        <f t="shared" si="28"/>
        <v>0</v>
      </c>
      <c r="L367" s="12">
        <f t="shared" si="29"/>
        <v>0</v>
      </c>
      <c r="M367" s="34">
        <v>4700</v>
      </c>
      <c r="N367" s="34" t="s">
        <v>4</v>
      </c>
    </row>
    <row r="368" spans="1:14" ht="30.75" customHeight="1">
      <c r="A368" s="37">
        <v>2</v>
      </c>
      <c r="B368" s="38" t="s">
        <v>50</v>
      </c>
      <c r="C368" s="37">
        <v>216</v>
      </c>
      <c r="D368" s="37" t="s">
        <v>320</v>
      </c>
      <c r="E368" s="48">
        <v>0.20849999999999999</v>
      </c>
      <c r="F368" s="10">
        <f t="shared" si="25"/>
        <v>0.35778600000000005</v>
      </c>
      <c r="G368" s="26">
        <v>0.03</v>
      </c>
      <c r="H368" s="13">
        <f t="shared" si="26"/>
        <v>3.9600000000000003E-2</v>
      </c>
      <c r="I368" s="32">
        <f t="shared" si="27"/>
        <v>0.39738600000000007</v>
      </c>
      <c r="J368" s="22"/>
      <c r="K368" s="12">
        <f t="shared" si="28"/>
        <v>0</v>
      </c>
      <c r="L368" s="12">
        <f t="shared" si="29"/>
        <v>0</v>
      </c>
      <c r="M368" s="34">
        <v>4700</v>
      </c>
      <c r="N368" s="34" t="s">
        <v>4</v>
      </c>
    </row>
    <row r="369" spans="1:14" ht="30.75" customHeight="1">
      <c r="A369" s="37">
        <v>2</v>
      </c>
      <c r="B369" s="38" t="s">
        <v>50</v>
      </c>
      <c r="C369" s="37">
        <v>1485</v>
      </c>
      <c r="D369" s="37" t="s">
        <v>477</v>
      </c>
      <c r="E369" s="48">
        <v>0.20849999999999999</v>
      </c>
      <c r="F369" s="10">
        <f t="shared" si="25"/>
        <v>0.35778600000000005</v>
      </c>
      <c r="G369" s="26">
        <v>0.03</v>
      </c>
      <c r="H369" s="13">
        <f t="shared" si="26"/>
        <v>3.9600000000000003E-2</v>
      </c>
      <c r="I369" s="32">
        <f t="shared" si="27"/>
        <v>0.39738600000000007</v>
      </c>
      <c r="J369" s="22"/>
      <c r="K369" s="12">
        <f t="shared" si="28"/>
        <v>0</v>
      </c>
      <c r="L369" s="12">
        <f t="shared" si="29"/>
        <v>0</v>
      </c>
      <c r="M369" s="34">
        <v>4700</v>
      </c>
      <c r="N369" s="34" t="s">
        <v>4</v>
      </c>
    </row>
    <row r="370" spans="1:14" ht="30.75" customHeight="1">
      <c r="A370" s="37">
        <v>2</v>
      </c>
      <c r="B370" s="38" t="s">
        <v>50</v>
      </c>
      <c r="C370" s="37">
        <v>1064</v>
      </c>
      <c r="D370" s="37" t="s">
        <v>655</v>
      </c>
      <c r="E370" s="48">
        <v>0.20849999999999999</v>
      </c>
      <c r="F370" s="10">
        <f t="shared" si="25"/>
        <v>0.35778600000000005</v>
      </c>
      <c r="G370" s="26">
        <v>0.03</v>
      </c>
      <c r="H370" s="13">
        <f t="shared" si="26"/>
        <v>3.9600000000000003E-2</v>
      </c>
      <c r="I370" s="32">
        <f t="shared" si="27"/>
        <v>0.39738600000000007</v>
      </c>
      <c r="J370" s="22"/>
      <c r="K370" s="12">
        <f t="shared" si="28"/>
        <v>0</v>
      </c>
      <c r="L370" s="12">
        <f t="shared" si="29"/>
        <v>0</v>
      </c>
      <c r="M370" s="34">
        <v>4700</v>
      </c>
      <c r="N370" s="34" t="s">
        <v>4</v>
      </c>
    </row>
    <row r="371" spans="1:14" ht="30.75" customHeight="1">
      <c r="A371" s="37">
        <v>2</v>
      </c>
      <c r="B371" s="38" t="s">
        <v>50</v>
      </c>
      <c r="C371" s="37">
        <v>336</v>
      </c>
      <c r="D371" s="37" t="s">
        <v>321</v>
      </c>
      <c r="E371" s="48">
        <v>0.20849999999999999</v>
      </c>
      <c r="F371" s="10">
        <f t="shared" si="25"/>
        <v>0.35778600000000005</v>
      </c>
      <c r="G371" s="26">
        <v>0.03</v>
      </c>
      <c r="H371" s="13">
        <f t="shared" si="26"/>
        <v>3.9600000000000003E-2</v>
      </c>
      <c r="I371" s="32">
        <f t="shared" si="27"/>
        <v>0.39738600000000007</v>
      </c>
      <c r="J371" s="22"/>
      <c r="K371" s="12">
        <f t="shared" si="28"/>
        <v>0</v>
      </c>
      <c r="L371" s="12">
        <f t="shared" si="29"/>
        <v>0</v>
      </c>
      <c r="M371" s="34">
        <v>4700</v>
      </c>
      <c r="N371" s="34" t="s">
        <v>4</v>
      </c>
    </row>
    <row r="372" spans="1:14" ht="30.75" customHeight="1">
      <c r="A372" s="37">
        <v>2</v>
      </c>
      <c r="B372" s="38" t="s">
        <v>50</v>
      </c>
      <c r="C372" s="37">
        <v>303</v>
      </c>
      <c r="D372" s="37" t="s">
        <v>322</v>
      </c>
      <c r="E372" s="48">
        <v>0.22850000000000001</v>
      </c>
      <c r="F372" s="10">
        <f t="shared" si="25"/>
        <v>0.39210600000000001</v>
      </c>
      <c r="G372" s="26">
        <v>0.03</v>
      </c>
      <c r="H372" s="13">
        <f t="shared" si="26"/>
        <v>3.9600000000000003E-2</v>
      </c>
      <c r="I372" s="32">
        <f t="shared" si="27"/>
        <v>0.43170600000000003</v>
      </c>
      <c r="J372" s="22"/>
      <c r="K372" s="12">
        <f t="shared" si="28"/>
        <v>0</v>
      </c>
      <c r="L372" s="12">
        <f t="shared" si="29"/>
        <v>0</v>
      </c>
      <c r="M372" s="34">
        <v>4700</v>
      </c>
      <c r="N372" s="34" t="s">
        <v>4</v>
      </c>
    </row>
    <row r="373" spans="1:14" ht="30.75" customHeight="1">
      <c r="A373" s="37">
        <v>2</v>
      </c>
      <c r="B373" s="38" t="s">
        <v>50</v>
      </c>
      <c r="C373" s="37">
        <v>334</v>
      </c>
      <c r="D373" s="37" t="s">
        <v>764</v>
      </c>
      <c r="E373" s="48">
        <v>0.20849999999999999</v>
      </c>
      <c r="F373" s="10">
        <f t="shared" si="25"/>
        <v>0.35778600000000005</v>
      </c>
      <c r="G373" s="26">
        <v>0.03</v>
      </c>
      <c r="H373" s="13">
        <f t="shared" si="26"/>
        <v>3.9600000000000003E-2</v>
      </c>
      <c r="I373" s="32">
        <f t="shared" si="27"/>
        <v>0.39738600000000007</v>
      </c>
      <c r="J373" s="22"/>
      <c r="K373" s="12">
        <f t="shared" si="28"/>
        <v>0</v>
      </c>
      <c r="L373" s="12">
        <f t="shared" si="29"/>
        <v>0</v>
      </c>
      <c r="M373" s="34">
        <v>4700</v>
      </c>
      <c r="N373" s="34" t="s">
        <v>4</v>
      </c>
    </row>
    <row r="374" spans="1:14" ht="30.75" customHeight="1">
      <c r="A374" s="37">
        <v>2</v>
      </c>
      <c r="B374" s="38" t="s">
        <v>50</v>
      </c>
      <c r="C374" s="37">
        <v>322</v>
      </c>
      <c r="D374" s="37" t="s">
        <v>323</v>
      </c>
      <c r="E374" s="48">
        <v>0.20849999999999999</v>
      </c>
      <c r="F374" s="10">
        <f t="shared" si="25"/>
        <v>0.35778600000000005</v>
      </c>
      <c r="G374" s="26">
        <v>0.03</v>
      </c>
      <c r="H374" s="13">
        <f t="shared" si="26"/>
        <v>3.9600000000000003E-2</v>
      </c>
      <c r="I374" s="32">
        <f t="shared" si="27"/>
        <v>0.39738600000000007</v>
      </c>
      <c r="J374" s="22"/>
      <c r="K374" s="12">
        <f t="shared" si="28"/>
        <v>0</v>
      </c>
      <c r="L374" s="12">
        <f t="shared" si="29"/>
        <v>0</v>
      </c>
      <c r="M374" s="34">
        <v>4700</v>
      </c>
      <c r="N374" s="34" t="s">
        <v>4</v>
      </c>
    </row>
    <row r="375" spans="1:14" ht="30.75" customHeight="1">
      <c r="A375" s="37">
        <v>2</v>
      </c>
      <c r="B375" s="38" t="s">
        <v>50</v>
      </c>
      <c r="C375" s="37">
        <v>144</v>
      </c>
      <c r="D375" s="37" t="s">
        <v>324</v>
      </c>
      <c r="E375" s="48">
        <v>0.20849999999999999</v>
      </c>
      <c r="F375" s="10">
        <f t="shared" si="25"/>
        <v>0.35778600000000005</v>
      </c>
      <c r="G375" s="26">
        <v>0.03</v>
      </c>
      <c r="H375" s="13">
        <f t="shared" si="26"/>
        <v>3.9600000000000003E-2</v>
      </c>
      <c r="I375" s="32">
        <f t="shared" si="27"/>
        <v>0.39738600000000007</v>
      </c>
      <c r="J375" s="22"/>
      <c r="K375" s="12">
        <f t="shared" si="28"/>
        <v>0</v>
      </c>
      <c r="L375" s="12">
        <f t="shared" si="29"/>
        <v>0</v>
      </c>
      <c r="M375" s="34">
        <v>4700</v>
      </c>
      <c r="N375" s="34" t="s">
        <v>4</v>
      </c>
    </row>
    <row r="376" spans="1:14" ht="30.75" customHeight="1">
      <c r="A376" s="37">
        <v>2</v>
      </c>
      <c r="B376" s="38" t="s">
        <v>50</v>
      </c>
      <c r="C376" s="37">
        <v>327</v>
      </c>
      <c r="D376" s="37" t="s">
        <v>325</v>
      </c>
      <c r="E376" s="48">
        <v>0.20849999999999999</v>
      </c>
      <c r="F376" s="10">
        <f t="shared" si="25"/>
        <v>0.35778600000000005</v>
      </c>
      <c r="G376" s="26">
        <v>0.03</v>
      </c>
      <c r="H376" s="13">
        <f t="shared" si="26"/>
        <v>3.9600000000000003E-2</v>
      </c>
      <c r="I376" s="32">
        <f t="shared" si="27"/>
        <v>0.39738600000000007</v>
      </c>
      <c r="J376" s="22"/>
      <c r="K376" s="12">
        <f t="shared" si="28"/>
        <v>0</v>
      </c>
      <c r="L376" s="12">
        <f t="shared" si="29"/>
        <v>0</v>
      </c>
      <c r="M376" s="34">
        <v>4700</v>
      </c>
      <c r="N376" s="34" t="s">
        <v>4</v>
      </c>
    </row>
    <row r="377" spans="1:14" ht="30.75" customHeight="1">
      <c r="A377" s="37">
        <v>2</v>
      </c>
      <c r="B377" s="38" t="s">
        <v>50</v>
      </c>
      <c r="C377" s="37">
        <v>1250</v>
      </c>
      <c r="D377" s="37" t="s">
        <v>326</v>
      </c>
      <c r="E377" s="48">
        <v>0.20849999999999999</v>
      </c>
      <c r="F377" s="10">
        <f t="shared" si="25"/>
        <v>0.35778600000000005</v>
      </c>
      <c r="G377" s="26">
        <v>0.03</v>
      </c>
      <c r="H377" s="13">
        <f t="shared" si="26"/>
        <v>3.9600000000000003E-2</v>
      </c>
      <c r="I377" s="32">
        <f t="shared" si="27"/>
        <v>0.39738600000000007</v>
      </c>
      <c r="J377" s="22"/>
      <c r="K377" s="12">
        <f t="shared" si="28"/>
        <v>0</v>
      </c>
      <c r="L377" s="12">
        <f t="shared" si="29"/>
        <v>0</v>
      </c>
      <c r="M377" s="34">
        <v>4700</v>
      </c>
      <c r="N377" s="34" t="s">
        <v>4</v>
      </c>
    </row>
    <row r="378" spans="1:14" ht="30.75" customHeight="1">
      <c r="A378" s="37">
        <v>2</v>
      </c>
      <c r="B378" s="38" t="s">
        <v>50</v>
      </c>
      <c r="C378" s="37">
        <v>1259</v>
      </c>
      <c r="D378" s="37" t="s">
        <v>656</v>
      </c>
      <c r="E378" s="48">
        <v>0.20849999999999999</v>
      </c>
      <c r="F378" s="10">
        <f t="shared" si="25"/>
        <v>0.35778600000000005</v>
      </c>
      <c r="G378" s="26">
        <v>0.03</v>
      </c>
      <c r="H378" s="13">
        <f t="shared" si="26"/>
        <v>3.9600000000000003E-2</v>
      </c>
      <c r="I378" s="32">
        <f t="shared" si="27"/>
        <v>0.39738600000000007</v>
      </c>
      <c r="J378" s="22"/>
      <c r="K378" s="12">
        <f t="shared" si="28"/>
        <v>0</v>
      </c>
      <c r="L378" s="12">
        <f t="shared" si="29"/>
        <v>0</v>
      </c>
      <c r="M378" s="34">
        <v>4700</v>
      </c>
      <c r="N378" s="34" t="s">
        <v>4</v>
      </c>
    </row>
    <row r="379" spans="1:14" ht="30.75" customHeight="1">
      <c r="A379" s="37">
        <v>2</v>
      </c>
      <c r="B379" s="38" t="s">
        <v>50</v>
      </c>
      <c r="C379" s="37">
        <v>298</v>
      </c>
      <c r="D379" s="37" t="s">
        <v>327</v>
      </c>
      <c r="E379" s="48">
        <v>0.22850000000000001</v>
      </c>
      <c r="F379" s="10">
        <f t="shared" si="25"/>
        <v>0.39210600000000001</v>
      </c>
      <c r="G379" s="26">
        <v>0.03</v>
      </c>
      <c r="H379" s="13">
        <f t="shared" si="26"/>
        <v>3.9600000000000003E-2</v>
      </c>
      <c r="I379" s="32">
        <f t="shared" si="27"/>
        <v>0.43170600000000003</v>
      </c>
      <c r="J379" s="22"/>
      <c r="K379" s="12">
        <f t="shared" si="28"/>
        <v>0</v>
      </c>
      <c r="L379" s="12">
        <f t="shared" si="29"/>
        <v>0</v>
      </c>
      <c r="M379" s="34">
        <v>4700</v>
      </c>
      <c r="N379" s="34" t="s">
        <v>4</v>
      </c>
    </row>
    <row r="380" spans="1:14" ht="30.75" customHeight="1">
      <c r="A380" s="37">
        <v>2</v>
      </c>
      <c r="B380" s="38" t="s">
        <v>50</v>
      </c>
      <c r="C380" s="37">
        <v>1260</v>
      </c>
      <c r="D380" s="37" t="s">
        <v>657</v>
      </c>
      <c r="E380" s="48">
        <v>0.20849999999999999</v>
      </c>
      <c r="F380" s="10">
        <f t="shared" si="25"/>
        <v>0.35778600000000005</v>
      </c>
      <c r="G380" s="26">
        <v>0.03</v>
      </c>
      <c r="H380" s="13">
        <f t="shared" si="26"/>
        <v>3.9600000000000003E-2</v>
      </c>
      <c r="I380" s="32">
        <f t="shared" si="27"/>
        <v>0.39738600000000007</v>
      </c>
      <c r="J380" s="22"/>
      <c r="K380" s="12">
        <f t="shared" si="28"/>
        <v>0</v>
      </c>
      <c r="L380" s="12">
        <f t="shared" si="29"/>
        <v>0</v>
      </c>
      <c r="M380" s="34">
        <v>4700</v>
      </c>
      <c r="N380" s="34" t="s">
        <v>4</v>
      </c>
    </row>
    <row r="381" spans="1:14" ht="30.75" customHeight="1">
      <c r="A381" s="37">
        <v>2</v>
      </c>
      <c r="B381" s="38" t="s">
        <v>50</v>
      </c>
      <c r="C381" s="37">
        <v>240</v>
      </c>
      <c r="D381" s="37" t="s">
        <v>328</v>
      </c>
      <c r="E381" s="48">
        <v>0.20849999999999999</v>
      </c>
      <c r="F381" s="10">
        <f t="shared" si="25"/>
        <v>0.35778600000000005</v>
      </c>
      <c r="G381" s="26">
        <v>0.03</v>
      </c>
      <c r="H381" s="13">
        <f t="shared" si="26"/>
        <v>3.9600000000000003E-2</v>
      </c>
      <c r="I381" s="32">
        <f t="shared" si="27"/>
        <v>0.39738600000000007</v>
      </c>
      <c r="J381" s="22"/>
      <c r="K381" s="12">
        <f t="shared" si="28"/>
        <v>0</v>
      </c>
      <c r="L381" s="12">
        <f t="shared" si="29"/>
        <v>0</v>
      </c>
      <c r="M381" s="34">
        <v>4700</v>
      </c>
      <c r="N381" s="34" t="s">
        <v>4</v>
      </c>
    </row>
    <row r="382" spans="1:14" ht="30.75" customHeight="1">
      <c r="A382" s="37">
        <v>2</v>
      </c>
      <c r="B382" s="38" t="s">
        <v>50</v>
      </c>
      <c r="C382" s="37">
        <v>258</v>
      </c>
      <c r="D382" s="37" t="s">
        <v>329</v>
      </c>
      <c r="E382" s="48">
        <v>0.20849999999999999</v>
      </c>
      <c r="F382" s="10">
        <f t="shared" si="25"/>
        <v>0.35778600000000005</v>
      </c>
      <c r="G382" s="26">
        <v>0.03</v>
      </c>
      <c r="H382" s="13">
        <f t="shared" si="26"/>
        <v>3.9600000000000003E-2</v>
      </c>
      <c r="I382" s="32">
        <f t="shared" si="27"/>
        <v>0.39738600000000007</v>
      </c>
      <c r="J382" s="22"/>
      <c r="K382" s="12">
        <f t="shared" si="28"/>
        <v>0</v>
      </c>
      <c r="L382" s="12">
        <f t="shared" si="29"/>
        <v>0</v>
      </c>
      <c r="M382" s="34">
        <v>4700</v>
      </c>
      <c r="N382" s="34" t="s">
        <v>4</v>
      </c>
    </row>
    <row r="383" spans="1:14" ht="30.75" customHeight="1">
      <c r="A383" s="37">
        <v>2</v>
      </c>
      <c r="B383" s="38" t="s">
        <v>50</v>
      </c>
      <c r="C383" s="37">
        <v>2904</v>
      </c>
      <c r="D383" s="37" t="s">
        <v>330</v>
      </c>
      <c r="E383" s="48">
        <v>0.20849999999999999</v>
      </c>
      <c r="F383" s="10">
        <f t="shared" si="25"/>
        <v>0.35778600000000005</v>
      </c>
      <c r="G383" s="26">
        <v>0.03</v>
      </c>
      <c r="H383" s="13">
        <f t="shared" si="26"/>
        <v>3.9600000000000003E-2</v>
      </c>
      <c r="I383" s="32">
        <f t="shared" si="27"/>
        <v>0.39738600000000007</v>
      </c>
      <c r="J383" s="22"/>
      <c r="K383" s="12">
        <f t="shared" si="28"/>
        <v>0</v>
      </c>
      <c r="L383" s="12">
        <f t="shared" si="29"/>
        <v>0</v>
      </c>
      <c r="M383" s="34">
        <v>4700</v>
      </c>
      <c r="N383" s="34" t="s">
        <v>4</v>
      </c>
    </row>
    <row r="384" spans="1:14" ht="30.75" customHeight="1">
      <c r="A384" s="37">
        <v>2</v>
      </c>
      <c r="B384" s="38" t="s">
        <v>50</v>
      </c>
      <c r="C384" s="37">
        <v>62</v>
      </c>
      <c r="D384" s="37" t="s">
        <v>331</v>
      </c>
      <c r="E384" s="48">
        <v>0.20849999999999999</v>
      </c>
      <c r="F384" s="10">
        <f t="shared" si="25"/>
        <v>0.35778600000000005</v>
      </c>
      <c r="G384" s="26">
        <v>0.03</v>
      </c>
      <c r="H384" s="13">
        <f t="shared" si="26"/>
        <v>3.9600000000000003E-2</v>
      </c>
      <c r="I384" s="32">
        <f t="shared" si="27"/>
        <v>0.39738600000000007</v>
      </c>
      <c r="J384" s="22"/>
      <c r="K384" s="12">
        <f t="shared" si="28"/>
        <v>0</v>
      </c>
      <c r="L384" s="12">
        <f t="shared" si="29"/>
        <v>0</v>
      </c>
      <c r="M384" s="34">
        <v>4700</v>
      </c>
      <c r="N384" s="34" t="s">
        <v>4</v>
      </c>
    </row>
    <row r="385" spans="1:14" ht="30.75" customHeight="1">
      <c r="A385" s="37">
        <v>2</v>
      </c>
      <c r="B385" s="38" t="s">
        <v>50</v>
      </c>
      <c r="C385" s="37">
        <v>185</v>
      </c>
      <c r="D385" s="37" t="s">
        <v>332</v>
      </c>
      <c r="E385" s="48">
        <v>0.20849999999999999</v>
      </c>
      <c r="F385" s="10">
        <f t="shared" si="25"/>
        <v>0.35778600000000005</v>
      </c>
      <c r="G385" s="26">
        <v>0.03</v>
      </c>
      <c r="H385" s="13">
        <f t="shared" si="26"/>
        <v>3.9600000000000003E-2</v>
      </c>
      <c r="I385" s="32">
        <f t="shared" si="27"/>
        <v>0.39738600000000007</v>
      </c>
      <c r="J385" s="22"/>
      <c r="K385" s="12">
        <f t="shared" si="28"/>
        <v>0</v>
      </c>
      <c r="L385" s="12">
        <f t="shared" si="29"/>
        <v>0</v>
      </c>
      <c r="M385" s="34">
        <v>4700</v>
      </c>
      <c r="N385" s="34" t="s">
        <v>4</v>
      </c>
    </row>
    <row r="386" spans="1:14" ht="30.75" customHeight="1">
      <c r="A386" s="37">
        <v>2</v>
      </c>
      <c r="B386" s="38" t="s">
        <v>50</v>
      </c>
      <c r="C386" s="37">
        <v>260</v>
      </c>
      <c r="D386" s="37" t="s">
        <v>333</v>
      </c>
      <c r="E386" s="48">
        <v>0.20849999999999999</v>
      </c>
      <c r="F386" s="10">
        <f t="shared" si="25"/>
        <v>0.35778600000000005</v>
      </c>
      <c r="G386" s="26">
        <v>0.03</v>
      </c>
      <c r="H386" s="13">
        <f t="shared" si="26"/>
        <v>3.9600000000000003E-2</v>
      </c>
      <c r="I386" s="32">
        <f t="shared" si="27"/>
        <v>0.39738600000000007</v>
      </c>
      <c r="J386" s="22"/>
      <c r="K386" s="12">
        <f t="shared" si="28"/>
        <v>0</v>
      </c>
      <c r="L386" s="12">
        <f t="shared" si="29"/>
        <v>0</v>
      </c>
      <c r="M386" s="34">
        <v>4700</v>
      </c>
      <c r="N386" s="34" t="s">
        <v>4</v>
      </c>
    </row>
    <row r="387" spans="1:14" ht="30.75" customHeight="1">
      <c r="A387" s="37">
        <v>2</v>
      </c>
      <c r="B387" s="38" t="s">
        <v>50</v>
      </c>
      <c r="C387" s="37">
        <v>59</v>
      </c>
      <c r="D387" s="37" t="s">
        <v>334</v>
      </c>
      <c r="E387" s="48">
        <v>0.20849999999999999</v>
      </c>
      <c r="F387" s="10">
        <f t="shared" si="25"/>
        <v>0.35778600000000005</v>
      </c>
      <c r="G387" s="26">
        <v>0.03</v>
      </c>
      <c r="H387" s="13">
        <f t="shared" si="26"/>
        <v>3.9600000000000003E-2</v>
      </c>
      <c r="I387" s="32">
        <f t="shared" si="27"/>
        <v>0.39738600000000007</v>
      </c>
      <c r="J387" s="22"/>
      <c r="K387" s="12">
        <f t="shared" si="28"/>
        <v>0</v>
      </c>
      <c r="L387" s="12">
        <f t="shared" si="29"/>
        <v>0</v>
      </c>
      <c r="M387" s="34">
        <v>4700</v>
      </c>
      <c r="N387" s="34" t="s">
        <v>4</v>
      </c>
    </row>
    <row r="388" spans="1:14" ht="30.75" customHeight="1">
      <c r="A388" s="37">
        <v>2</v>
      </c>
      <c r="B388" s="38" t="s">
        <v>50</v>
      </c>
      <c r="C388" s="37">
        <v>261</v>
      </c>
      <c r="D388" s="37" t="s">
        <v>335</v>
      </c>
      <c r="E388" s="48">
        <v>0.20849999999999999</v>
      </c>
      <c r="F388" s="10">
        <f t="shared" si="25"/>
        <v>0.35778600000000005</v>
      </c>
      <c r="G388" s="26">
        <v>0.03</v>
      </c>
      <c r="H388" s="13">
        <f t="shared" si="26"/>
        <v>3.9600000000000003E-2</v>
      </c>
      <c r="I388" s="32">
        <f t="shared" si="27"/>
        <v>0.39738600000000007</v>
      </c>
      <c r="J388" s="22"/>
      <c r="K388" s="12">
        <f t="shared" si="28"/>
        <v>0</v>
      </c>
      <c r="L388" s="12">
        <f t="shared" si="29"/>
        <v>0</v>
      </c>
      <c r="M388" s="34">
        <v>4700</v>
      </c>
      <c r="N388" s="34" t="s">
        <v>4</v>
      </c>
    </row>
    <row r="389" spans="1:14" ht="30.75" customHeight="1">
      <c r="A389" s="37">
        <v>2</v>
      </c>
      <c r="B389" s="38" t="s">
        <v>50</v>
      </c>
      <c r="C389" s="37">
        <v>248</v>
      </c>
      <c r="D389" s="37" t="s">
        <v>336</v>
      </c>
      <c r="E389" s="48">
        <v>0.20849999999999999</v>
      </c>
      <c r="F389" s="10">
        <f t="shared" si="25"/>
        <v>0.35778600000000005</v>
      </c>
      <c r="G389" s="26">
        <v>0.03</v>
      </c>
      <c r="H389" s="13">
        <f t="shared" si="26"/>
        <v>3.9600000000000003E-2</v>
      </c>
      <c r="I389" s="32">
        <f t="shared" si="27"/>
        <v>0.39738600000000007</v>
      </c>
      <c r="J389" s="22"/>
      <c r="K389" s="12">
        <f t="shared" si="28"/>
        <v>0</v>
      </c>
      <c r="L389" s="12">
        <f t="shared" si="29"/>
        <v>0</v>
      </c>
      <c r="M389" s="34">
        <v>4700</v>
      </c>
      <c r="N389" s="34" t="s">
        <v>4</v>
      </c>
    </row>
    <row r="390" spans="1:14" ht="30.75" customHeight="1">
      <c r="A390" s="37">
        <v>2</v>
      </c>
      <c r="B390" s="38" t="s">
        <v>50</v>
      </c>
      <c r="C390" s="37">
        <v>127</v>
      </c>
      <c r="D390" s="37" t="s">
        <v>337</v>
      </c>
      <c r="E390" s="48">
        <v>0.20849999999999999</v>
      </c>
      <c r="F390" s="10">
        <f t="shared" si="25"/>
        <v>0.35778600000000005</v>
      </c>
      <c r="G390" s="26">
        <v>0.03</v>
      </c>
      <c r="H390" s="13">
        <f t="shared" si="26"/>
        <v>3.9600000000000003E-2</v>
      </c>
      <c r="I390" s="32">
        <f t="shared" si="27"/>
        <v>0.39738600000000007</v>
      </c>
      <c r="J390" s="22"/>
      <c r="K390" s="12">
        <f t="shared" si="28"/>
        <v>0</v>
      </c>
      <c r="L390" s="12">
        <f t="shared" si="29"/>
        <v>0</v>
      </c>
      <c r="M390" s="34">
        <v>4700</v>
      </c>
      <c r="N390" s="34" t="s">
        <v>4</v>
      </c>
    </row>
    <row r="391" spans="1:14" ht="30.75" customHeight="1">
      <c r="A391" s="37">
        <v>2</v>
      </c>
      <c r="B391" s="38" t="s">
        <v>50</v>
      </c>
      <c r="C391" s="37">
        <v>68</v>
      </c>
      <c r="D391" s="37" t="s">
        <v>338</v>
      </c>
      <c r="E391" s="48">
        <v>0.22850000000000001</v>
      </c>
      <c r="F391" s="10">
        <f t="shared" si="25"/>
        <v>0.39210600000000001</v>
      </c>
      <c r="G391" s="26">
        <v>0.03</v>
      </c>
      <c r="H391" s="13">
        <f t="shared" si="26"/>
        <v>3.9600000000000003E-2</v>
      </c>
      <c r="I391" s="32">
        <f t="shared" si="27"/>
        <v>0.43170600000000003</v>
      </c>
      <c r="J391" s="22"/>
      <c r="K391" s="12">
        <f t="shared" si="28"/>
        <v>0</v>
      </c>
      <c r="L391" s="12">
        <f t="shared" si="29"/>
        <v>0</v>
      </c>
      <c r="M391" s="34">
        <v>4700</v>
      </c>
      <c r="N391" s="34" t="s">
        <v>4</v>
      </c>
    </row>
    <row r="392" spans="1:14" ht="30.75" customHeight="1">
      <c r="A392" s="37">
        <v>2</v>
      </c>
      <c r="B392" s="38" t="s">
        <v>50</v>
      </c>
      <c r="C392" s="37">
        <v>201</v>
      </c>
      <c r="D392" s="37" t="s">
        <v>339</v>
      </c>
      <c r="E392" s="48">
        <v>0.20849999999999999</v>
      </c>
      <c r="F392" s="10">
        <f t="shared" si="25"/>
        <v>0.35778600000000005</v>
      </c>
      <c r="G392" s="26">
        <v>0.03</v>
      </c>
      <c r="H392" s="13">
        <f t="shared" si="26"/>
        <v>3.9600000000000003E-2</v>
      </c>
      <c r="I392" s="32">
        <f t="shared" si="27"/>
        <v>0.39738600000000007</v>
      </c>
      <c r="J392" s="22"/>
      <c r="K392" s="12">
        <f t="shared" si="28"/>
        <v>0</v>
      </c>
      <c r="L392" s="12">
        <f t="shared" si="29"/>
        <v>0</v>
      </c>
      <c r="M392" s="34">
        <v>4700</v>
      </c>
      <c r="N392" s="34" t="s">
        <v>4</v>
      </c>
    </row>
    <row r="393" spans="1:14" ht="30.75" customHeight="1">
      <c r="A393" s="37">
        <v>2</v>
      </c>
      <c r="B393" s="38" t="s">
        <v>50</v>
      </c>
      <c r="C393" s="37">
        <v>2584</v>
      </c>
      <c r="D393" s="37" t="s">
        <v>478</v>
      </c>
      <c r="E393" s="48">
        <v>0.20849999999999999</v>
      </c>
      <c r="F393" s="10">
        <f t="shared" si="25"/>
        <v>0.35778600000000005</v>
      </c>
      <c r="G393" s="26">
        <v>0.03</v>
      </c>
      <c r="H393" s="13">
        <f t="shared" si="26"/>
        <v>3.9600000000000003E-2</v>
      </c>
      <c r="I393" s="32">
        <f t="shared" si="27"/>
        <v>0.39738600000000007</v>
      </c>
      <c r="J393" s="22"/>
      <c r="K393" s="12">
        <f t="shared" si="28"/>
        <v>0</v>
      </c>
      <c r="L393" s="12">
        <f t="shared" si="29"/>
        <v>0</v>
      </c>
      <c r="M393" s="34">
        <v>4700</v>
      </c>
      <c r="N393" s="34" t="s">
        <v>4</v>
      </c>
    </row>
    <row r="394" spans="1:14" ht="30.75" customHeight="1">
      <c r="A394" s="37">
        <v>2</v>
      </c>
      <c r="B394" s="38" t="s">
        <v>50</v>
      </c>
      <c r="C394" s="37">
        <v>316</v>
      </c>
      <c r="D394" s="37" t="s">
        <v>340</v>
      </c>
      <c r="E394" s="48">
        <v>0.22850000000000001</v>
      </c>
      <c r="F394" s="10">
        <f t="shared" si="25"/>
        <v>0.39210600000000001</v>
      </c>
      <c r="G394" s="26">
        <v>0.03</v>
      </c>
      <c r="H394" s="13">
        <f t="shared" si="26"/>
        <v>3.9600000000000003E-2</v>
      </c>
      <c r="I394" s="32">
        <f t="shared" si="27"/>
        <v>0.43170600000000003</v>
      </c>
      <c r="J394" s="22"/>
      <c r="K394" s="12">
        <f t="shared" si="28"/>
        <v>0</v>
      </c>
      <c r="L394" s="12">
        <f t="shared" si="29"/>
        <v>0</v>
      </c>
      <c r="M394" s="34">
        <v>4700</v>
      </c>
      <c r="N394" s="34" t="s">
        <v>4</v>
      </c>
    </row>
    <row r="395" spans="1:14" ht="30.75" customHeight="1">
      <c r="A395" s="37">
        <v>2</v>
      </c>
      <c r="B395" s="38" t="s">
        <v>50</v>
      </c>
      <c r="C395" s="37">
        <v>225</v>
      </c>
      <c r="D395" s="37" t="s">
        <v>341</v>
      </c>
      <c r="E395" s="48">
        <v>0.20849999999999999</v>
      </c>
      <c r="F395" s="10">
        <f t="shared" si="25"/>
        <v>0.35778600000000005</v>
      </c>
      <c r="G395" s="26">
        <v>0.03</v>
      </c>
      <c r="H395" s="13">
        <f t="shared" si="26"/>
        <v>3.9600000000000003E-2</v>
      </c>
      <c r="I395" s="32">
        <f t="shared" si="27"/>
        <v>0.39738600000000007</v>
      </c>
      <c r="J395" s="22"/>
      <c r="K395" s="12">
        <f t="shared" si="28"/>
        <v>0</v>
      </c>
      <c r="L395" s="12">
        <f t="shared" si="29"/>
        <v>0</v>
      </c>
      <c r="M395" s="34">
        <v>4700</v>
      </c>
      <c r="N395" s="34" t="s">
        <v>4</v>
      </c>
    </row>
    <row r="396" spans="1:14" ht="30.75" customHeight="1">
      <c r="A396" s="37">
        <v>2</v>
      </c>
      <c r="B396" s="38" t="s">
        <v>50</v>
      </c>
      <c r="C396" s="37">
        <v>2814</v>
      </c>
      <c r="D396" s="37" t="s">
        <v>479</v>
      </c>
      <c r="E396" s="48">
        <v>0.20849999999999999</v>
      </c>
      <c r="F396" s="10">
        <f t="shared" si="25"/>
        <v>0.35778600000000005</v>
      </c>
      <c r="G396" s="26">
        <v>0.03</v>
      </c>
      <c r="H396" s="13">
        <f t="shared" si="26"/>
        <v>3.9600000000000003E-2</v>
      </c>
      <c r="I396" s="32">
        <f t="shared" si="27"/>
        <v>0.39738600000000007</v>
      </c>
      <c r="J396" s="22"/>
      <c r="K396" s="12">
        <f t="shared" si="28"/>
        <v>0</v>
      </c>
      <c r="L396" s="12">
        <f t="shared" si="29"/>
        <v>0</v>
      </c>
      <c r="M396" s="34">
        <v>4700</v>
      </c>
      <c r="N396" s="34" t="s">
        <v>4</v>
      </c>
    </row>
    <row r="397" spans="1:14" ht="30.75" customHeight="1">
      <c r="A397" s="37">
        <v>2</v>
      </c>
      <c r="B397" s="38" t="s">
        <v>50</v>
      </c>
      <c r="C397" s="37">
        <v>340</v>
      </c>
      <c r="D397" s="37" t="s">
        <v>480</v>
      </c>
      <c r="E397" s="48">
        <v>0.22850000000000001</v>
      </c>
      <c r="F397" s="10">
        <f t="shared" ref="F397:F460" si="30">(E397*1.32)*1.3</f>
        <v>0.39210600000000001</v>
      </c>
      <c r="G397" s="26">
        <v>0.03</v>
      </c>
      <c r="H397" s="13">
        <f t="shared" ref="H397:H460" si="31">G397*1.32</f>
        <v>3.9600000000000003E-2</v>
      </c>
      <c r="I397" s="32">
        <f t="shared" ref="I397:I460" si="32">F397+H397</f>
        <v>0.43170600000000003</v>
      </c>
      <c r="J397" s="22"/>
      <c r="K397" s="12">
        <f t="shared" ref="K397:K460" si="33">I397*J397</f>
        <v>0</v>
      </c>
      <c r="L397" s="12">
        <f t="shared" ref="L397:L460" si="34">K397-(K397*$L$9)</f>
        <v>0</v>
      </c>
      <c r="M397" s="34">
        <v>4700</v>
      </c>
      <c r="N397" s="34" t="s">
        <v>4</v>
      </c>
    </row>
    <row r="398" spans="1:14" ht="30.75" customHeight="1">
      <c r="A398" s="37">
        <v>2</v>
      </c>
      <c r="B398" s="38" t="s">
        <v>50</v>
      </c>
      <c r="C398" s="37">
        <v>617</v>
      </c>
      <c r="D398" s="37" t="s">
        <v>589</v>
      </c>
      <c r="E398" s="48">
        <v>0.20849999999999999</v>
      </c>
      <c r="F398" s="10">
        <f t="shared" si="30"/>
        <v>0.35778600000000005</v>
      </c>
      <c r="G398" s="26">
        <v>0.03</v>
      </c>
      <c r="H398" s="13">
        <f t="shared" si="31"/>
        <v>3.9600000000000003E-2</v>
      </c>
      <c r="I398" s="32">
        <f t="shared" si="32"/>
        <v>0.39738600000000007</v>
      </c>
      <c r="J398" s="22"/>
      <c r="K398" s="12">
        <f t="shared" si="33"/>
        <v>0</v>
      </c>
      <c r="L398" s="12">
        <f t="shared" si="34"/>
        <v>0</v>
      </c>
      <c r="M398" s="34">
        <v>4700</v>
      </c>
      <c r="N398" s="34" t="s">
        <v>4</v>
      </c>
    </row>
    <row r="399" spans="1:14" ht="30.75" customHeight="1">
      <c r="A399" s="37">
        <v>2</v>
      </c>
      <c r="B399" s="38" t="s">
        <v>50</v>
      </c>
      <c r="C399" s="37">
        <v>223</v>
      </c>
      <c r="D399" s="37" t="s">
        <v>342</v>
      </c>
      <c r="E399" s="48">
        <v>0.20849999999999999</v>
      </c>
      <c r="F399" s="10">
        <f t="shared" si="30"/>
        <v>0.35778600000000005</v>
      </c>
      <c r="G399" s="26">
        <v>0.03</v>
      </c>
      <c r="H399" s="13">
        <f t="shared" si="31"/>
        <v>3.9600000000000003E-2</v>
      </c>
      <c r="I399" s="32">
        <f t="shared" si="32"/>
        <v>0.39738600000000007</v>
      </c>
      <c r="J399" s="22"/>
      <c r="K399" s="12">
        <f t="shared" si="33"/>
        <v>0</v>
      </c>
      <c r="L399" s="12">
        <f t="shared" si="34"/>
        <v>0</v>
      </c>
      <c r="M399" s="34">
        <v>4700</v>
      </c>
      <c r="N399" s="34" t="s">
        <v>4</v>
      </c>
    </row>
    <row r="400" spans="1:14" ht="30.75" customHeight="1">
      <c r="A400" s="37">
        <v>2</v>
      </c>
      <c r="B400" s="38" t="s">
        <v>50</v>
      </c>
      <c r="C400" s="37">
        <v>313</v>
      </c>
      <c r="D400" s="37" t="s">
        <v>590</v>
      </c>
      <c r="E400" s="48">
        <v>0.2303</v>
      </c>
      <c r="F400" s="10">
        <f t="shared" si="30"/>
        <v>0.39519480000000007</v>
      </c>
      <c r="G400" s="26">
        <v>0.03</v>
      </c>
      <c r="H400" s="13">
        <f t="shared" si="31"/>
        <v>3.9600000000000003E-2</v>
      </c>
      <c r="I400" s="32">
        <f t="shared" si="32"/>
        <v>0.43479480000000009</v>
      </c>
      <c r="J400" s="22"/>
      <c r="K400" s="12">
        <f t="shared" si="33"/>
        <v>0</v>
      </c>
      <c r="L400" s="12">
        <f t="shared" si="34"/>
        <v>0</v>
      </c>
      <c r="M400" s="34">
        <v>4700</v>
      </c>
      <c r="N400" s="34" t="s">
        <v>4</v>
      </c>
    </row>
    <row r="401" spans="1:14" ht="30.75" customHeight="1">
      <c r="A401" s="37">
        <v>2</v>
      </c>
      <c r="B401" s="38" t="s">
        <v>50</v>
      </c>
      <c r="C401" s="37">
        <v>2830</v>
      </c>
      <c r="D401" s="37" t="s">
        <v>591</v>
      </c>
      <c r="E401" s="48">
        <v>0.2303</v>
      </c>
      <c r="F401" s="10">
        <f t="shared" si="30"/>
        <v>0.39519480000000007</v>
      </c>
      <c r="G401" s="26">
        <v>0.03</v>
      </c>
      <c r="H401" s="13">
        <f t="shared" si="31"/>
        <v>3.9600000000000003E-2</v>
      </c>
      <c r="I401" s="32">
        <f t="shared" si="32"/>
        <v>0.43479480000000009</v>
      </c>
      <c r="J401" s="22"/>
      <c r="K401" s="12">
        <f t="shared" si="33"/>
        <v>0</v>
      </c>
      <c r="L401" s="12">
        <f t="shared" si="34"/>
        <v>0</v>
      </c>
      <c r="M401" s="34">
        <v>4700</v>
      </c>
      <c r="N401" s="34" t="s">
        <v>4</v>
      </c>
    </row>
    <row r="402" spans="1:14" ht="30.75" customHeight="1">
      <c r="A402" s="37">
        <v>2</v>
      </c>
      <c r="B402" s="38" t="s">
        <v>50</v>
      </c>
      <c r="C402" s="37">
        <v>1258</v>
      </c>
      <c r="D402" s="37" t="s">
        <v>658</v>
      </c>
      <c r="E402" s="48">
        <v>0.2303</v>
      </c>
      <c r="F402" s="10">
        <f t="shared" si="30"/>
        <v>0.39519480000000007</v>
      </c>
      <c r="G402" s="26">
        <v>0.03</v>
      </c>
      <c r="H402" s="13">
        <f t="shared" si="31"/>
        <v>3.9600000000000003E-2</v>
      </c>
      <c r="I402" s="32">
        <f t="shared" si="32"/>
        <v>0.43479480000000009</v>
      </c>
      <c r="J402" s="22"/>
      <c r="K402" s="12">
        <f t="shared" si="33"/>
        <v>0</v>
      </c>
      <c r="L402" s="12">
        <f t="shared" si="34"/>
        <v>0</v>
      </c>
      <c r="M402" s="34">
        <v>4700</v>
      </c>
      <c r="N402" s="34" t="s">
        <v>4</v>
      </c>
    </row>
    <row r="403" spans="1:14" ht="30.75" customHeight="1">
      <c r="A403" s="37">
        <v>2</v>
      </c>
      <c r="B403" s="38" t="s">
        <v>50</v>
      </c>
      <c r="C403" s="37">
        <v>1193</v>
      </c>
      <c r="D403" s="37" t="s">
        <v>481</v>
      </c>
      <c r="E403" s="48">
        <v>0.2303</v>
      </c>
      <c r="F403" s="10">
        <f t="shared" si="30"/>
        <v>0.39519480000000007</v>
      </c>
      <c r="G403" s="26">
        <v>0.03</v>
      </c>
      <c r="H403" s="13">
        <f t="shared" si="31"/>
        <v>3.9600000000000003E-2</v>
      </c>
      <c r="I403" s="32">
        <f t="shared" si="32"/>
        <v>0.43479480000000009</v>
      </c>
      <c r="J403" s="22"/>
      <c r="K403" s="12">
        <f t="shared" si="33"/>
        <v>0</v>
      </c>
      <c r="L403" s="12">
        <f t="shared" si="34"/>
        <v>0</v>
      </c>
      <c r="M403" s="34">
        <v>4700</v>
      </c>
      <c r="N403" s="34" t="s">
        <v>4</v>
      </c>
    </row>
    <row r="404" spans="1:14" ht="30.75" customHeight="1">
      <c r="A404" s="37">
        <v>2</v>
      </c>
      <c r="B404" s="38" t="s">
        <v>50</v>
      </c>
      <c r="C404" s="37">
        <v>513</v>
      </c>
      <c r="D404" s="37" t="s">
        <v>659</v>
      </c>
      <c r="E404" s="48">
        <v>0.2303</v>
      </c>
      <c r="F404" s="10">
        <f t="shared" si="30"/>
        <v>0.39519480000000007</v>
      </c>
      <c r="G404" s="26">
        <v>0.03</v>
      </c>
      <c r="H404" s="13">
        <f t="shared" si="31"/>
        <v>3.9600000000000003E-2</v>
      </c>
      <c r="I404" s="32">
        <f t="shared" si="32"/>
        <v>0.43479480000000009</v>
      </c>
      <c r="J404" s="22"/>
      <c r="K404" s="12">
        <f t="shared" si="33"/>
        <v>0</v>
      </c>
      <c r="L404" s="12">
        <f t="shared" si="34"/>
        <v>0</v>
      </c>
      <c r="M404" s="34">
        <v>4700</v>
      </c>
      <c r="N404" s="34" t="s">
        <v>4</v>
      </c>
    </row>
    <row r="405" spans="1:14" ht="30.75" customHeight="1">
      <c r="A405" s="37">
        <v>2</v>
      </c>
      <c r="B405" s="38" t="s">
        <v>50</v>
      </c>
      <c r="C405" s="37">
        <v>1183</v>
      </c>
      <c r="D405" s="37" t="s">
        <v>482</v>
      </c>
      <c r="E405" s="48">
        <v>0.26029999999999998</v>
      </c>
      <c r="F405" s="10">
        <f t="shared" si="30"/>
        <v>0.44667479999999998</v>
      </c>
      <c r="G405" s="26">
        <v>0.03</v>
      </c>
      <c r="H405" s="13">
        <f t="shared" si="31"/>
        <v>3.9600000000000003E-2</v>
      </c>
      <c r="I405" s="32">
        <f t="shared" si="32"/>
        <v>0.48627480000000001</v>
      </c>
      <c r="J405" s="22"/>
      <c r="K405" s="12">
        <f t="shared" si="33"/>
        <v>0</v>
      </c>
      <c r="L405" s="12">
        <f t="shared" si="34"/>
        <v>0</v>
      </c>
      <c r="M405" s="34">
        <v>4700</v>
      </c>
      <c r="N405" s="34" t="s">
        <v>4</v>
      </c>
    </row>
    <row r="406" spans="1:14" ht="30.75" customHeight="1">
      <c r="A406" s="37">
        <v>2</v>
      </c>
      <c r="B406" s="38" t="s">
        <v>50</v>
      </c>
      <c r="C406" s="37">
        <v>385</v>
      </c>
      <c r="D406" s="37" t="s">
        <v>660</v>
      </c>
      <c r="E406" s="48">
        <v>0.22850000000000001</v>
      </c>
      <c r="F406" s="10">
        <f t="shared" si="30"/>
        <v>0.39210600000000001</v>
      </c>
      <c r="G406" s="26">
        <v>0.03</v>
      </c>
      <c r="H406" s="13">
        <f t="shared" si="31"/>
        <v>3.9600000000000003E-2</v>
      </c>
      <c r="I406" s="32">
        <f t="shared" si="32"/>
        <v>0.43170600000000003</v>
      </c>
      <c r="J406" s="22"/>
      <c r="K406" s="12">
        <f t="shared" si="33"/>
        <v>0</v>
      </c>
      <c r="L406" s="12">
        <f t="shared" si="34"/>
        <v>0</v>
      </c>
      <c r="M406" s="34">
        <v>4700</v>
      </c>
      <c r="N406" s="34" t="s">
        <v>4</v>
      </c>
    </row>
    <row r="407" spans="1:14" ht="30.75" customHeight="1">
      <c r="A407" s="37">
        <v>2</v>
      </c>
      <c r="B407" s="38" t="s">
        <v>50</v>
      </c>
      <c r="C407" s="37">
        <v>1189</v>
      </c>
      <c r="D407" s="37" t="s">
        <v>661</v>
      </c>
      <c r="E407" s="48">
        <v>0.26029999999999998</v>
      </c>
      <c r="F407" s="10">
        <f t="shared" si="30"/>
        <v>0.44667479999999998</v>
      </c>
      <c r="G407" s="26">
        <v>0.03</v>
      </c>
      <c r="H407" s="13">
        <f t="shared" si="31"/>
        <v>3.9600000000000003E-2</v>
      </c>
      <c r="I407" s="32">
        <f t="shared" si="32"/>
        <v>0.48627480000000001</v>
      </c>
      <c r="J407" s="22"/>
      <c r="K407" s="12">
        <f t="shared" si="33"/>
        <v>0</v>
      </c>
      <c r="L407" s="12">
        <f t="shared" si="34"/>
        <v>0</v>
      </c>
      <c r="M407" s="34">
        <v>4700</v>
      </c>
      <c r="N407" s="34" t="s">
        <v>4</v>
      </c>
    </row>
    <row r="408" spans="1:14" ht="30.75" customHeight="1">
      <c r="A408" s="37">
        <v>2</v>
      </c>
      <c r="B408" s="38" t="s">
        <v>50</v>
      </c>
      <c r="C408" s="37">
        <v>1197</v>
      </c>
      <c r="D408" s="37" t="s">
        <v>483</v>
      </c>
      <c r="E408" s="48">
        <v>0.2303</v>
      </c>
      <c r="F408" s="10">
        <f t="shared" si="30"/>
        <v>0.39519480000000007</v>
      </c>
      <c r="G408" s="26">
        <v>0.03</v>
      </c>
      <c r="H408" s="13">
        <f t="shared" si="31"/>
        <v>3.9600000000000003E-2</v>
      </c>
      <c r="I408" s="32">
        <f t="shared" si="32"/>
        <v>0.43479480000000009</v>
      </c>
      <c r="J408" s="22"/>
      <c r="K408" s="12">
        <f t="shared" si="33"/>
        <v>0</v>
      </c>
      <c r="L408" s="12">
        <f t="shared" si="34"/>
        <v>0</v>
      </c>
      <c r="M408" s="34">
        <v>4700</v>
      </c>
      <c r="N408" s="34" t="s">
        <v>4</v>
      </c>
    </row>
    <row r="409" spans="1:14" ht="30.75" customHeight="1">
      <c r="A409" s="37">
        <v>2</v>
      </c>
      <c r="B409" s="38" t="s">
        <v>50</v>
      </c>
      <c r="C409" s="37">
        <v>389</v>
      </c>
      <c r="D409" s="37" t="s">
        <v>662</v>
      </c>
      <c r="E409" s="48">
        <v>0.2303</v>
      </c>
      <c r="F409" s="10">
        <f t="shared" si="30"/>
        <v>0.39519480000000007</v>
      </c>
      <c r="G409" s="26">
        <v>0.03</v>
      </c>
      <c r="H409" s="13">
        <f t="shared" si="31"/>
        <v>3.9600000000000003E-2</v>
      </c>
      <c r="I409" s="32">
        <f t="shared" si="32"/>
        <v>0.43479480000000009</v>
      </c>
      <c r="J409" s="22"/>
      <c r="K409" s="12">
        <f t="shared" si="33"/>
        <v>0</v>
      </c>
      <c r="L409" s="12">
        <f t="shared" si="34"/>
        <v>0</v>
      </c>
      <c r="M409" s="34">
        <v>4700</v>
      </c>
      <c r="N409" s="34" t="s">
        <v>4</v>
      </c>
    </row>
    <row r="410" spans="1:14" ht="30.75" customHeight="1">
      <c r="A410" s="37">
        <v>2</v>
      </c>
      <c r="B410" s="38" t="s">
        <v>50</v>
      </c>
      <c r="C410" s="37">
        <v>512</v>
      </c>
      <c r="D410" s="37" t="s">
        <v>663</v>
      </c>
      <c r="E410" s="48">
        <v>0.26029999999999998</v>
      </c>
      <c r="F410" s="10">
        <f t="shared" si="30"/>
        <v>0.44667479999999998</v>
      </c>
      <c r="G410" s="26">
        <v>0.03</v>
      </c>
      <c r="H410" s="13">
        <f t="shared" si="31"/>
        <v>3.9600000000000003E-2</v>
      </c>
      <c r="I410" s="32">
        <f t="shared" si="32"/>
        <v>0.48627480000000001</v>
      </c>
      <c r="J410" s="22"/>
      <c r="K410" s="12">
        <f t="shared" si="33"/>
        <v>0</v>
      </c>
      <c r="L410" s="12">
        <f t="shared" si="34"/>
        <v>0</v>
      </c>
      <c r="M410" s="34">
        <v>4700</v>
      </c>
      <c r="N410" s="34" t="s">
        <v>4</v>
      </c>
    </row>
    <row r="411" spans="1:14" ht="30.75" customHeight="1">
      <c r="A411" s="37">
        <v>235</v>
      </c>
      <c r="B411" s="38" t="s">
        <v>51</v>
      </c>
      <c r="C411" s="37">
        <v>89</v>
      </c>
      <c r="D411" s="37" t="s">
        <v>664</v>
      </c>
      <c r="E411" s="48">
        <v>0.1867</v>
      </c>
      <c r="F411" s="10">
        <f t="shared" si="30"/>
        <v>0.32037720000000003</v>
      </c>
      <c r="G411" s="26">
        <v>0.03</v>
      </c>
      <c r="H411" s="13">
        <f t="shared" si="31"/>
        <v>3.9600000000000003E-2</v>
      </c>
      <c r="I411" s="32">
        <f t="shared" si="32"/>
        <v>0.35997720000000005</v>
      </c>
      <c r="J411" s="22"/>
      <c r="K411" s="12">
        <f t="shared" si="33"/>
        <v>0</v>
      </c>
      <c r="L411" s="12">
        <f t="shared" si="34"/>
        <v>0</v>
      </c>
      <c r="M411" s="34">
        <v>4700</v>
      </c>
      <c r="N411" s="34" t="s">
        <v>4</v>
      </c>
    </row>
    <row r="412" spans="1:14" ht="30.75" customHeight="1">
      <c r="A412" s="37">
        <v>235</v>
      </c>
      <c r="B412" s="38" t="s">
        <v>51</v>
      </c>
      <c r="C412" s="37">
        <v>26</v>
      </c>
      <c r="D412" s="37" t="s">
        <v>343</v>
      </c>
      <c r="E412" s="48">
        <v>0.1867</v>
      </c>
      <c r="F412" s="10">
        <f t="shared" si="30"/>
        <v>0.32037720000000003</v>
      </c>
      <c r="G412" s="26">
        <v>0.03</v>
      </c>
      <c r="H412" s="13">
        <f t="shared" si="31"/>
        <v>3.9600000000000003E-2</v>
      </c>
      <c r="I412" s="32">
        <f t="shared" si="32"/>
        <v>0.35997720000000005</v>
      </c>
      <c r="J412" s="22"/>
      <c r="K412" s="12">
        <f t="shared" si="33"/>
        <v>0</v>
      </c>
      <c r="L412" s="12">
        <f t="shared" si="34"/>
        <v>0</v>
      </c>
      <c r="M412" s="34">
        <v>4700</v>
      </c>
      <c r="N412" s="34" t="s">
        <v>4</v>
      </c>
    </row>
    <row r="413" spans="1:14" ht="30.75" customHeight="1">
      <c r="A413" s="37">
        <v>235</v>
      </c>
      <c r="B413" s="38" t="s">
        <v>51</v>
      </c>
      <c r="C413" s="37">
        <v>86</v>
      </c>
      <c r="D413" s="37" t="s">
        <v>765</v>
      </c>
      <c r="E413" s="48">
        <v>0.1867</v>
      </c>
      <c r="F413" s="10">
        <f t="shared" si="30"/>
        <v>0.32037720000000003</v>
      </c>
      <c r="G413" s="26">
        <v>0.03</v>
      </c>
      <c r="H413" s="13">
        <f t="shared" si="31"/>
        <v>3.9600000000000003E-2</v>
      </c>
      <c r="I413" s="32">
        <f t="shared" si="32"/>
        <v>0.35997720000000005</v>
      </c>
      <c r="J413" s="22"/>
      <c r="K413" s="12">
        <f t="shared" si="33"/>
        <v>0</v>
      </c>
      <c r="L413" s="12">
        <f t="shared" si="34"/>
        <v>0</v>
      </c>
      <c r="M413" s="34">
        <v>4700</v>
      </c>
      <c r="N413" s="34" t="s">
        <v>4</v>
      </c>
    </row>
    <row r="414" spans="1:14" ht="30.75" customHeight="1">
      <c r="A414" s="37">
        <v>184</v>
      </c>
      <c r="B414" s="38" t="s">
        <v>52</v>
      </c>
      <c r="C414" s="37">
        <v>1</v>
      </c>
      <c r="D414" s="37" t="s">
        <v>53</v>
      </c>
      <c r="E414" s="48">
        <v>0.1181</v>
      </c>
      <c r="F414" s="10">
        <f t="shared" si="30"/>
        <v>0.20265960000000002</v>
      </c>
      <c r="G414" s="26">
        <v>0.03</v>
      </c>
      <c r="H414" s="13">
        <f t="shared" si="31"/>
        <v>3.9600000000000003E-2</v>
      </c>
      <c r="I414" s="32">
        <f t="shared" si="32"/>
        <v>0.24225960000000002</v>
      </c>
      <c r="J414" s="22"/>
      <c r="K414" s="12">
        <f t="shared" si="33"/>
        <v>0</v>
      </c>
      <c r="L414" s="12">
        <f t="shared" si="34"/>
        <v>0</v>
      </c>
      <c r="M414" s="34">
        <v>4700</v>
      </c>
      <c r="N414" s="34" t="s">
        <v>4</v>
      </c>
    </row>
    <row r="415" spans="1:14" ht="30.75" customHeight="1">
      <c r="A415" s="37">
        <v>184</v>
      </c>
      <c r="B415" s="38" t="s">
        <v>52</v>
      </c>
      <c r="C415" s="37">
        <v>2</v>
      </c>
      <c r="D415" s="37" t="s">
        <v>344</v>
      </c>
      <c r="E415" s="48">
        <v>0.24779999999999999</v>
      </c>
      <c r="F415" s="10">
        <f t="shared" si="30"/>
        <v>0.42522480000000001</v>
      </c>
      <c r="G415" s="26">
        <v>0.03</v>
      </c>
      <c r="H415" s="13">
        <f t="shared" si="31"/>
        <v>3.9600000000000003E-2</v>
      </c>
      <c r="I415" s="32">
        <f t="shared" si="32"/>
        <v>0.46482480000000004</v>
      </c>
      <c r="J415" s="22"/>
      <c r="K415" s="12">
        <f t="shared" si="33"/>
        <v>0</v>
      </c>
      <c r="L415" s="12">
        <f t="shared" si="34"/>
        <v>0</v>
      </c>
      <c r="M415" s="34">
        <v>4700</v>
      </c>
      <c r="N415" s="34" t="s">
        <v>4</v>
      </c>
    </row>
    <row r="416" spans="1:14" ht="30.75" customHeight="1">
      <c r="A416" s="37">
        <v>184</v>
      </c>
      <c r="B416" s="38" t="s">
        <v>52</v>
      </c>
      <c r="C416" s="37">
        <v>5</v>
      </c>
      <c r="D416" s="37" t="s">
        <v>345</v>
      </c>
      <c r="E416" s="48">
        <v>0.24779999999999999</v>
      </c>
      <c r="F416" s="10">
        <f t="shared" si="30"/>
        <v>0.42522480000000001</v>
      </c>
      <c r="G416" s="26">
        <v>0.03</v>
      </c>
      <c r="H416" s="13">
        <f t="shared" si="31"/>
        <v>3.9600000000000003E-2</v>
      </c>
      <c r="I416" s="32">
        <f t="shared" si="32"/>
        <v>0.46482480000000004</v>
      </c>
      <c r="J416" s="22"/>
      <c r="K416" s="12">
        <f t="shared" si="33"/>
        <v>0</v>
      </c>
      <c r="L416" s="12">
        <f t="shared" si="34"/>
        <v>0</v>
      </c>
      <c r="M416" s="34">
        <v>4700</v>
      </c>
      <c r="N416" s="34" t="s">
        <v>4</v>
      </c>
    </row>
    <row r="417" spans="1:14" ht="30.75" customHeight="1">
      <c r="A417" s="37">
        <v>184</v>
      </c>
      <c r="B417" s="38" t="s">
        <v>52</v>
      </c>
      <c r="C417" s="37">
        <v>6</v>
      </c>
      <c r="D417" s="37" t="s">
        <v>618</v>
      </c>
      <c r="E417" s="48">
        <v>0.24779999999999999</v>
      </c>
      <c r="F417" s="10">
        <f t="shared" si="30"/>
        <v>0.42522480000000001</v>
      </c>
      <c r="G417" s="26">
        <v>0.03</v>
      </c>
      <c r="H417" s="13">
        <f t="shared" si="31"/>
        <v>3.9600000000000003E-2</v>
      </c>
      <c r="I417" s="32">
        <f t="shared" si="32"/>
        <v>0.46482480000000004</v>
      </c>
      <c r="J417" s="22"/>
      <c r="K417" s="12">
        <f t="shared" si="33"/>
        <v>0</v>
      </c>
      <c r="L417" s="12">
        <f t="shared" si="34"/>
        <v>0</v>
      </c>
      <c r="M417" s="34">
        <v>4700</v>
      </c>
      <c r="N417" s="34" t="s">
        <v>4</v>
      </c>
    </row>
    <row r="418" spans="1:14" ht="30.75" customHeight="1">
      <c r="A418" s="37">
        <v>45</v>
      </c>
      <c r="B418" s="38" t="s">
        <v>54</v>
      </c>
      <c r="C418" s="37">
        <v>55</v>
      </c>
      <c r="D418" s="37" t="s">
        <v>484</v>
      </c>
      <c r="E418" s="48">
        <v>0.1923</v>
      </c>
      <c r="F418" s="10">
        <f t="shared" si="30"/>
        <v>0.32998680000000002</v>
      </c>
      <c r="G418" s="26">
        <v>0.03</v>
      </c>
      <c r="H418" s="13">
        <f t="shared" si="31"/>
        <v>3.9600000000000003E-2</v>
      </c>
      <c r="I418" s="32">
        <f t="shared" si="32"/>
        <v>0.36958680000000005</v>
      </c>
      <c r="J418" s="22"/>
      <c r="K418" s="12">
        <f t="shared" si="33"/>
        <v>0</v>
      </c>
      <c r="L418" s="12">
        <f t="shared" si="34"/>
        <v>0</v>
      </c>
      <c r="M418" s="34">
        <v>4700</v>
      </c>
      <c r="N418" s="34" t="s">
        <v>4</v>
      </c>
    </row>
    <row r="419" spans="1:14" ht="30.75" customHeight="1">
      <c r="A419" s="37">
        <v>45</v>
      </c>
      <c r="B419" s="38" t="s">
        <v>54</v>
      </c>
      <c r="C419" s="37">
        <v>59</v>
      </c>
      <c r="D419" s="37" t="s">
        <v>485</v>
      </c>
      <c r="E419" s="48">
        <v>0.1923</v>
      </c>
      <c r="F419" s="10">
        <f t="shared" si="30"/>
        <v>0.32998680000000002</v>
      </c>
      <c r="G419" s="26">
        <v>0.03</v>
      </c>
      <c r="H419" s="13">
        <f t="shared" si="31"/>
        <v>3.9600000000000003E-2</v>
      </c>
      <c r="I419" s="32">
        <f t="shared" si="32"/>
        <v>0.36958680000000005</v>
      </c>
      <c r="J419" s="22"/>
      <c r="K419" s="12">
        <f t="shared" si="33"/>
        <v>0</v>
      </c>
      <c r="L419" s="12">
        <f t="shared" si="34"/>
        <v>0</v>
      </c>
      <c r="M419" s="34">
        <v>4700</v>
      </c>
      <c r="N419" s="34" t="s">
        <v>4</v>
      </c>
    </row>
    <row r="420" spans="1:14" ht="30.75" customHeight="1">
      <c r="A420" s="37">
        <v>45</v>
      </c>
      <c r="B420" s="38" t="s">
        <v>54</v>
      </c>
      <c r="C420" s="37">
        <v>229</v>
      </c>
      <c r="D420" s="37" t="s">
        <v>665</v>
      </c>
      <c r="E420" s="48">
        <v>0.1923</v>
      </c>
      <c r="F420" s="10">
        <f t="shared" si="30"/>
        <v>0.32998680000000002</v>
      </c>
      <c r="G420" s="26">
        <v>0.03</v>
      </c>
      <c r="H420" s="13">
        <f t="shared" si="31"/>
        <v>3.9600000000000003E-2</v>
      </c>
      <c r="I420" s="32">
        <f t="shared" si="32"/>
        <v>0.36958680000000005</v>
      </c>
      <c r="J420" s="22"/>
      <c r="K420" s="12">
        <f t="shared" si="33"/>
        <v>0</v>
      </c>
      <c r="L420" s="12">
        <f t="shared" si="34"/>
        <v>0</v>
      </c>
      <c r="M420" s="34">
        <v>4700</v>
      </c>
      <c r="N420" s="34" t="s">
        <v>4</v>
      </c>
    </row>
    <row r="421" spans="1:14" ht="30.75" customHeight="1">
      <c r="A421" s="37">
        <v>45</v>
      </c>
      <c r="B421" s="38" t="s">
        <v>54</v>
      </c>
      <c r="C421" s="37">
        <v>58</v>
      </c>
      <c r="D421" s="37" t="s">
        <v>486</v>
      </c>
      <c r="E421" s="48">
        <v>0.1923</v>
      </c>
      <c r="F421" s="10">
        <f t="shared" si="30"/>
        <v>0.32998680000000002</v>
      </c>
      <c r="G421" s="26">
        <v>0.03</v>
      </c>
      <c r="H421" s="13">
        <f t="shared" si="31"/>
        <v>3.9600000000000003E-2</v>
      </c>
      <c r="I421" s="32">
        <f t="shared" si="32"/>
        <v>0.36958680000000005</v>
      </c>
      <c r="J421" s="22"/>
      <c r="K421" s="12">
        <f t="shared" si="33"/>
        <v>0</v>
      </c>
      <c r="L421" s="12">
        <f t="shared" si="34"/>
        <v>0</v>
      </c>
      <c r="M421" s="34">
        <v>4700</v>
      </c>
      <c r="N421" s="34" t="s">
        <v>4</v>
      </c>
    </row>
    <row r="422" spans="1:14" ht="30.75" customHeight="1">
      <c r="A422" s="37">
        <v>45</v>
      </c>
      <c r="B422" s="38" t="s">
        <v>54</v>
      </c>
      <c r="C422" s="37">
        <v>231</v>
      </c>
      <c r="D422" s="37" t="s">
        <v>666</v>
      </c>
      <c r="E422" s="48">
        <v>0.1923</v>
      </c>
      <c r="F422" s="10">
        <f t="shared" si="30"/>
        <v>0.32998680000000002</v>
      </c>
      <c r="G422" s="26">
        <v>0.03</v>
      </c>
      <c r="H422" s="13">
        <f t="shared" si="31"/>
        <v>3.9600000000000003E-2</v>
      </c>
      <c r="I422" s="32">
        <f t="shared" si="32"/>
        <v>0.36958680000000005</v>
      </c>
      <c r="J422" s="22"/>
      <c r="K422" s="12">
        <f t="shared" si="33"/>
        <v>0</v>
      </c>
      <c r="L422" s="12">
        <f t="shared" si="34"/>
        <v>0</v>
      </c>
      <c r="M422" s="34">
        <v>4700</v>
      </c>
      <c r="N422" s="34" t="s">
        <v>4</v>
      </c>
    </row>
    <row r="423" spans="1:14" ht="30.75" customHeight="1">
      <c r="A423" s="37">
        <v>45</v>
      </c>
      <c r="B423" s="38" t="s">
        <v>54</v>
      </c>
      <c r="C423" s="37">
        <v>56</v>
      </c>
      <c r="D423" s="37" t="s">
        <v>487</v>
      </c>
      <c r="E423" s="48">
        <v>0.1923</v>
      </c>
      <c r="F423" s="10">
        <f t="shared" si="30"/>
        <v>0.32998680000000002</v>
      </c>
      <c r="G423" s="26">
        <v>0.03</v>
      </c>
      <c r="H423" s="13">
        <f t="shared" si="31"/>
        <v>3.9600000000000003E-2</v>
      </c>
      <c r="I423" s="32">
        <f t="shared" si="32"/>
        <v>0.36958680000000005</v>
      </c>
      <c r="J423" s="22"/>
      <c r="K423" s="12">
        <f t="shared" si="33"/>
        <v>0</v>
      </c>
      <c r="L423" s="12">
        <f t="shared" si="34"/>
        <v>0</v>
      </c>
      <c r="M423" s="34">
        <v>4700</v>
      </c>
      <c r="N423" s="34" t="s">
        <v>4</v>
      </c>
    </row>
    <row r="424" spans="1:14" ht="30.75" customHeight="1">
      <c r="A424" s="37">
        <v>45</v>
      </c>
      <c r="B424" s="38" t="s">
        <v>54</v>
      </c>
      <c r="C424" s="37">
        <v>230</v>
      </c>
      <c r="D424" s="37" t="s">
        <v>667</v>
      </c>
      <c r="E424" s="48">
        <v>0.1923</v>
      </c>
      <c r="F424" s="10">
        <f t="shared" si="30"/>
        <v>0.32998680000000002</v>
      </c>
      <c r="G424" s="26">
        <v>0.03</v>
      </c>
      <c r="H424" s="13">
        <f t="shared" si="31"/>
        <v>3.9600000000000003E-2</v>
      </c>
      <c r="I424" s="32">
        <f t="shared" si="32"/>
        <v>0.36958680000000005</v>
      </c>
      <c r="J424" s="22"/>
      <c r="K424" s="12">
        <f t="shared" si="33"/>
        <v>0</v>
      </c>
      <c r="L424" s="12">
        <f t="shared" si="34"/>
        <v>0</v>
      </c>
      <c r="M424" s="34">
        <v>4700</v>
      </c>
      <c r="N424" s="34" t="s">
        <v>4</v>
      </c>
    </row>
    <row r="425" spans="1:14" ht="30.75" customHeight="1">
      <c r="A425" s="37">
        <v>45</v>
      </c>
      <c r="B425" s="38" t="s">
        <v>54</v>
      </c>
      <c r="C425" s="37">
        <v>807</v>
      </c>
      <c r="D425" s="37" t="s">
        <v>766</v>
      </c>
      <c r="E425" s="48">
        <v>0.18229999999999999</v>
      </c>
      <c r="F425" s="10">
        <f t="shared" si="30"/>
        <v>0.31282680000000002</v>
      </c>
      <c r="G425" s="26">
        <v>0.03</v>
      </c>
      <c r="H425" s="13">
        <f t="shared" si="31"/>
        <v>3.9600000000000003E-2</v>
      </c>
      <c r="I425" s="32">
        <f t="shared" si="32"/>
        <v>0.35242680000000004</v>
      </c>
      <c r="J425" s="22"/>
      <c r="K425" s="12">
        <f t="shared" si="33"/>
        <v>0</v>
      </c>
      <c r="L425" s="12">
        <f t="shared" si="34"/>
        <v>0</v>
      </c>
      <c r="M425" s="34">
        <v>4700</v>
      </c>
      <c r="N425" s="34" t="s">
        <v>4</v>
      </c>
    </row>
    <row r="426" spans="1:14" ht="30.75" customHeight="1">
      <c r="A426" s="37">
        <v>45</v>
      </c>
      <c r="B426" s="38" t="s">
        <v>54</v>
      </c>
      <c r="C426" s="37">
        <v>805</v>
      </c>
      <c r="D426" s="37" t="s">
        <v>767</v>
      </c>
      <c r="E426" s="48">
        <v>0.18229999999999999</v>
      </c>
      <c r="F426" s="10">
        <f t="shared" si="30"/>
        <v>0.31282680000000002</v>
      </c>
      <c r="G426" s="26">
        <v>0.03</v>
      </c>
      <c r="H426" s="13">
        <f t="shared" si="31"/>
        <v>3.9600000000000003E-2</v>
      </c>
      <c r="I426" s="32">
        <f t="shared" si="32"/>
        <v>0.35242680000000004</v>
      </c>
      <c r="J426" s="22"/>
      <c r="K426" s="12">
        <f t="shared" si="33"/>
        <v>0</v>
      </c>
      <c r="L426" s="12">
        <f t="shared" si="34"/>
        <v>0</v>
      </c>
      <c r="M426" s="34">
        <v>4700</v>
      </c>
      <c r="N426" s="34" t="s">
        <v>4</v>
      </c>
    </row>
    <row r="427" spans="1:14" ht="30.75" customHeight="1">
      <c r="A427" s="37">
        <v>45</v>
      </c>
      <c r="B427" s="38" t="s">
        <v>54</v>
      </c>
      <c r="C427" s="37">
        <v>19</v>
      </c>
      <c r="D427" s="37" t="s">
        <v>346</v>
      </c>
      <c r="E427" s="48">
        <v>0.1661</v>
      </c>
      <c r="F427" s="10">
        <f t="shared" si="30"/>
        <v>0.28502759999999999</v>
      </c>
      <c r="G427" s="26">
        <v>0.03</v>
      </c>
      <c r="H427" s="13">
        <f t="shared" si="31"/>
        <v>3.9600000000000003E-2</v>
      </c>
      <c r="I427" s="32">
        <f t="shared" si="32"/>
        <v>0.32462760000000002</v>
      </c>
      <c r="J427" s="22"/>
      <c r="K427" s="12">
        <f t="shared" si="33"/>
        <v>0</v>
      </c>
      <c r="L427" s="12">
        <f t="shared" si="34"/>
        <v>0</v>
      </c>
      <c r="M427" s="34">
        <v>4700</v>
      </c>
      <c r="N427" s="34" t="s">
        <v>4</v>
      </c>
    </row>
    <row r="428" spans="1:14" ht="30.75" customHeight="1">
      <c r="A428" s="37">
        <v>45</v>
      </c>
      <c r="B428" s="38" t="s">
        <v>54</v>
      </c>
      <c r="C428" s="37">
        <v>53</v>
      </c>
      <c r="D428" s="37" t="s">
        <v>488</v>
      </c>
      <c r="E428" s="48">
        <v>0.17230000000000001</v>
      </c>
      <c r="F428" s="10">
        <f t="shared" si="30"/>
        <v>0.29566680000000006</v>
      </c>
      <c r="G428" s="26">
        <v>0.03</v>
      </c>
      <c r="H428" s="13">
        <f t="shared" si="31"/>
        <v>3.9600000000000003E-2</v>
      </c>
      <c r="I428" s="32">
        <f t="shared" si="32"/>
        <v>0.33526680000000009</v>
      </c>
      <c r="J428" s="22"/>
      <c r="K428" s="12">
        <f t="shared" si="33"/>
        <v>0</v>
      </c>
      <c r="L428" s="12">
        <f t="shared" si="34"/>
        <v>0</v>
      </c>
      <c r="M428" s="34">
        <v>4700</v>
      </c>
      <c r="N428" s="34" t="s">
        <v>4</v>
      </c>
    </row>
    <row r="429" spans="1:14" ht="30.75" customHeight="1">
      <c r="A429" s="37">
        <v>45</v>
      </c>
      <c r="B429" s="38" t="s">
        <v>54</v>
      </c>
      <c r="C429" s="37">
        <v>99</v>
      </c>
      <c r="D429" s="37" t="s">
        <v>668</v>
      </c>
      <c r="E429" s="48">
        <v>0.17230000000000001</v>
      </c>
      <c r="F429" s="10">
        <f t="shared" si="30"/>
        <v>0.29566680000000006</v>
      </c>
      <c r="G429" s="26">
        <v>0.03</v>
      </c>
      <c r="H429" s="13">
        <f t="shared" si="31"/>
        <v>3.9600000000000003E-2</v>
      </c>
      <c r="I429" s="32">
        <f t="shared" si="32"/>
        <v>0.33526680000000009</v>
      </c>
      <c r="J429" s="22"/>
      <c r="K429" s="12">
        <f t="shared" si="33"/>
        <v>0</v>
      </c>
      <c r="L429" s="12">
        <f t="shared" si="34"/>
        <v>0</v>
      </c>
      <c r="M429" s="34">
        <v>4700</v>
      </c>
      <c r="N429" s="34" t="s">
        <v>4</v>
      </c>
    </row>
    <row r="430" spans="1:14" ht="30.75" customHeight="1">
      <c r="A430" s="37">
        <v>45</v>
      </c>
      <c r="B430" s="38" t="s">
        <v>54</v>
      </c>
      <c r="C430" s="37">
        <v>201</v>
      </c>
      <c r="D430" s="37" t="s">
        <v>669</v>
      </c>
      <c r="E430" s="48">
        <v>0.17230000000000001</v>
      </c>
      <c r="F430" s="10">
        <f t="shared" si="30"/>
        <v>0.29566680000000006</v>
      </c>
      <c r="G430" s="26">
        <v>0.03</v>
      </c>
      <c r="H430" s="13">
        <f t="shared" si="31"/>
        <v>3.9600000000000003E-2</v>
      </c>
      <c r="I430" s="32">
        <f t="shared" si="32"/>
        <v>0.33526680000000009</v>
      </c>
      <c r="J430" s="22"/>
      <c r="K430" s="12">
        <f t="shared" si="33"/>
        <v>0</v>
      </c>
      <c r="L430" s="12">
        <f t="shared" si="34"/>
        <v>0</v>
      </c>
      <c r="M430" s="34">
        <v>4700</v>
      </c>
      <c r="N430" s="34" t="s">
        <v>4</v>
      </c>
    </row>
    <row r="431" spans="1:14" ht="30.75" customHeight="1">
      <c r="A431" s="37">
        <v>45</v>
      </c>
      <c r="B431" s="38" t="s">
        <v>54</v>
      </c>
      <c r="C431" s="37">
        <v>34</v>
      </c>
      <c r="D431" s="37" t="s">
        <v>489</v>
      </c>
      <c r="E431" s="48">
        <v>0.17230000000000001</v>
      </c>
      <c r="F431" s="10">
        <f t="shared" si="30"/>
        <v>0.29566680000000006</v>
      </c>
      <c r="G431" s="26">
        <v>0.03</v>
      </c>
      <c r="H431" s="13">
        <f t="shared" si="31"/>
        <v>3.9600000000000003E-2</v>
      </c>
      <c r="I431" s="32">
        <f t="shared" si="32"/>
        <v>0.33526680000000009</v>
      </c>
      <c r="J431" s="22"/>
      <c r="K431" s="12">
        <f t="shared" si="33"/>
        <v>0</v>
      </c>
      <c r="L431" s="12">
        <f t="shared" si="34"/>
        <v>0</v>
      </c>
      <c r="M431" s="34">
        <v>4700</v>
      </c>
      <c r="N431" s="34" t="s">
        <v>4</v>
      </c>
    </row>
    <row r="432" spans="1:14" ht="30.75" customHeight="1">
      <c r="A432" s="37">
        <v>45</v>
      </c>
      <c r="B432" s="38" t="s">
        <v>54</v>
      </c>
      <c r="C432" s="37">
        <v>35</v>
      </c>
      <c r="D432" s="37" t="s">
        <v>490</v>
      </c>
      <c r="E432" s="48">
        <v>0.17230000000000001</v>
      </c>
      <c r="F432" s="10">
        <f t="shared" si="30"/>
        <v>0.29566680000000006</v>
      </c>
      <c r="G432" s="26">
        <v>0.03</v>
      </c>
      <c r="H432" s="13">
        <f t="shared" si="31"/>
        <v>3.9600000000000003E-2</v>
      </c>
      <c r="I432" s="32">
        <f t="shared" si="32"/>
        <v>0.33526680000000009</v>
      </c>
      <c r="J432" s="22"/>
      <c r="K432" s="12">
        <f t="shared" si="33"/>
        <v>0</v>
      </c>
      <c r="L432" s="12">
        <f t="shared" si="34"/>
        <v>0</v>
      </c>
      <c r="M432" s="34">
        <v>4700</v>
      </c>
      <c r="N432" s="34" t="s">
        <v>4</v>
      </c>
    </row>
    <row r="433" spans="1:14" ht="30.75" customHeight="1">
      <c r="A433" s="37">
        <v>45</v>
      </c>
      <c r="B433" s="38" t="s">
        <v>54</v>
      </c>
      <c r="C433" s="37">
        <v>76</v>
      </c>
      <c r="D433" s="37" t="s">
        <v>670</v>
      </c>
      <c r="E433" s="48">
        <v>0.17230000000000001</v>
      </c>
      <c r="F433" s="10">
        <f t="shared" si="30"/>
        <v>0.29566680000000006</v>
      </c>
      <c r="G433" s="26">
        <v>0.03</v>
      </c>
      <c r="H433" s="13">
        <f t="shared" si="31"/>
        <v>3.9600000000000003E-2</v>
      </c>
      <c r="I433" s="32">
        <f t="shared" si="32"/>
        <v>0.33526680000000009</v>
      </c>
      <c r="J433" s="22"/>
      <c r="K433" s="12">
        <f t="shared" si="33"/>
        <v>0</v>
      </c>
      <c r="L433" s="12">
        <f t="shared" si="34"/>
        <v>0</v>
      </c>
      <c r="M433" s="34">
        <v>4700</v>
      </c>
      <c r="N433" s="34" t="s">
        <v>4</v>
      </c>
    </row>
    <row r="434" spans="1:14" ht="30.75" customHeight="1">
      <c r="A434" s="37">
        <v>45</v>
      </c>
      <c r="B434" s="38" t="s">
        <v>54</v>
      </c>
      <c r="C434" s="37">
        <v>67</v>
      </c>
      <c r="D434" s="37" t="s">
        <v>491</v>
      </c>
      <c r="E434" s="48">
        <v>0.17230000000000001</v>
      </c>
      <c r="F434" s="10">
        <f t="shared" si="30"/>
        <v>0.29566680000000006</v>
      </c>
      <c r="G434" s="26">
        <v>0.03</v>
      </c>
      <c r="H434" s="13">
        <f t="shared" si="31"/>
        <v>3.9600000000000003E-2</v>
      </c>
      <c r="I434" s="32">
        <f t="shared" si="32"/>
        <v>0.33526680000000009</v>
      </c>
      <c r="J434" s="22"/>
      <c r="K434" s="12">
        <f t="shared" si="33"/>
        <v>0</v>
      </c>
      <c r="L434" s="12">
        <f t="shared" si="34"/>
        <v>0</v>
      </c>
      <c r="M434" s="34">
        <v>4700</v>
      </c>
      <c r="N434" s="34" t="s">
        <v>4</v>
      </c>
    </row>
    <row r="435" spans="1:14" ht="30.75" customHeight="1">
      <c r="A435" s="37">
        <v>45</v>
      </c>
      <c r="B435" s="38" t="s">
        <v>54</v>
      </c>
      <c r="C435" s="37">
        <v>224</v>
      </c>
      <c r="D435" s="37" t="s">
        <v>671</v>
      </c>
      <c r="E435" s="48">
        <v>0.17230000000000001</v>
      </c>
      <c r="F435" s="10">
        <f t="shared" si="30"/>
        <v>0.29566680000000006</v>
      </c>
      <c r="G435" s="26">
        <v>0.03</v>
      </c>
      <c r="H435" s="13">
        <f t="shared" si="31"/>
        <v>3.9600000000000003E-2</v>
      </c>
      <c r="I435" s="32">
        <f t="shared" si="32"/>
        <v>0.33526680000000009</v>
      </c>
      <c r="J435" s="22"/>
      <c r="K435" s="12">
        <f t="shared" si="33"/>
        <v>0</v>
      </c>
      <c r="L435" s="12">
        <f t="shared" si="34"/>
        <v>0</v>
      </c>
      <c r="M435" s="34">
        <v>4700</v>
      </c>
      <c r="N435" s="34" t="s">
        <v>4</v>
      </c>
    </row>
    <row r="436" spans="1:14" ht="30.75" customHeight="1">
      <c r="A436" s="37">
        <v>45</v>
      </c>
      <c r="B436" s="38" t="s">
        <v>54</v>
      </c>
      <c r="C436" s="37">
        <v>33</v>
      </c>
      <c r="D436" s="37" t="s">
        <v>492</v>
      </c>
      <c r="E436" s="48">
        <v>0.17230000000000001</v>
      </c>
      <c r="F436" s="10">
        <f t="shared" si="30"/>
        <v>0.29566680000000006</v>
      </c>
      <c r="G436" s="26">
        <v>0.03</v>
      </c>
      <c r="H436" s="13">
        <f t="shared" si="31"/>
        <v>3.9600000000000003E-2</v>
      </c>
      <c r="I436" s="32">
        <f t="shared" si="32"/>
        <v>0.33526680000000009</v>
      </c>
      <c r="J436" s="22"/>
      <c r="K436" s="12">
        <f t="shared" si="33"/>
        <v>0</v>
      </c>
      <c r="L436" s="12">
        <f t="shared" si="34"/>
        <v>0</v>
      </c>
      <c r="M436" s="34">
        <v>4700</v>
      </c>
      <c r="N436" s="34" t="s">
        <v>4</v>
      </c>
    </row>
    <row r="437" spans="1:14" ht="30.75" customHeight="1">
      <c r="A437" s="37">
        <v>45</v>
      </c>
      <c r="B437" s="38" t="s">
        <v>54</v>
      </c>
      <c r="C437" s="37">
        <v>234</v>
      </c>
      <c r="D437" s="37" t="s">
        <v>672</v>
      </c>
      <c r="E437" s="48">
        <v>0.17230000000000001</v>
      </c>
      <c r="F437" s="10">
        <f t="shared" si="30"/>
        <v>0.29566680000000006</v>
      </c>
      <c r="G437" s="26">
        <v>0.03</v>
      </c>
      <c r="H437" s="13">
        <f t="shared" si="31"/>
        <v>3.9600000000000003E-2</v>
      </c>
      <c r="I437" s="32">
        <f t="shared" si="32"/>
        <v>0.33526680000000009</v>
      </c>
      <c r="J437" s="22"/>
      <c r="K437" s="12">
        <f t="shared" si="33"/>
        <v>0</v>
      </c>
      <c r="L437" s="12">
        <f t="shared" si="34"/>
        <v>0</v>
      </c>
      <c r="M437" s="34">
        <v>4700</v>
      </c>
      <c r="N437" s="34" t="s">
        <v>4</v>
      </c>
    </row>
    <row r="438" spans="1:14" ht="30.75" customHeight="1">
      <c r="A438" s="37">
        <v>45</v>
      </c>
      <c r="B438" s="38" t="s">
        <v>54</v>
      </c>
      <c r="C438" s="37">
        <v>57</v>
      </c>
      <c r="D438" s="37" t="s">
        <v>673</v>
      </c>
      <c r="E438" s="48">
        <v>0.1661</v>
      </c>
      <c r="F438" s="10">
        <f t="shared" si="30"/>
        <v>0.28502759999999999</v>
      </c>
      <c r="G438" s="26">
        <v>0.03</v>
      </c>
      <c r="H438" s="13">
        <f t="shared" si="31"/>
        <v>3.9600000000000003E-2</v>
      </c>
      <c r="I438" s="32">
        <f t="shared" si="32"/>
        <v>0.32462760000000002</v>
      </c>
      <c r="J438" s="22"/>
      <c r="K438" s="12">
        <f t="shared" si="33"/>
        <v>0</v>
      </c>
      <c r="L438" s="12">
        <f t="shared" si="34"/>
        <v>0</v>
      </c>
      <c r="M438" s="34">
        <v>4700</v>
      </c>
      <c r="N438" s="34" t="s">
        <v>4</v>
      </c>
    </row>
    <row r="439" spans="1:14" ht="30.75" customHeight="1">
      <c r="A439" s="37">
        <v>45</v>
      </c>
      <c r="B439" s="38" t="s">
        <v>54</v>
      </c>
      <c r="C439" s="37">
        <v>15</v>
      </c>
      <c r="D439" s="37" t="s">
        <v>347</v>
      </c>
      <c r="E439" s="48">
        <v>0.1661</v>
      </c>
      <c r="F439" s="10">
        <f t="shared" si="30"/>
        <v>0.28502759999999999</v>
      </c>
      <c r="G439" s="26">
        <v>0.03</v>
      </c>
      <c r="H439" s="13">
        <f t="shared" si="31"/>
        <v>3.9600000000000003E-2</v>
      </c>
      <c r="I439" s="32">
        <f t="shared" si="32"/>
        <v>0.32462760000000002</v>
      </c>
      <c r="J439" s="22"/>
      <c r="K439" s="12">
        <f t="shared" si="33"/>
        <v>0</v>
      </c>
      <c r="L439" s="12">
        <f t="shared" si="34"/>
        <v>0</v>
      </c>
      <c r="M439" s="34">
        <v>5000</v>
      </c>
      <c r="N439" s="34" t="s">
        <v>4</v>
      </c>
    </row>
    <row r="440" spans="1:14" ht="30.75" customHeight="1">
      <c r="A440" s="37">
        <v>45</v>
      </c>
      <c r="B440" s="38" t="s">
        <v>54</v>
      </c>
      <c r="C440" s="37">
        <v>32</v>
      </c>
      <c r="D440" s="37" t="s">
        <v>348</v>
      </c>
      <c r="E440" s="48">
        <v>0.1661</v>
      </c>
      <c r="F440" s="10">
        <f t="shared" si="30"/>
        <v>0.28502759999999999</v>
      </c>
      <c r="G440" s="26">
        <v>0.03</v>
      </c>
      <c r="H440" s="13">
        <f t="shared" si="31"/>
        <v>3.9600000000000003E-2</v>
      </c>
      <c r="I440" s="32">
        <f t="shared" si="32"/>
        <v>0.32462760000000002</v>
      </c>
      <c r="J440" s="22"/>
      <c r="K440" s="12">
        <f t="shared" si="33"/>
        <v>0</v>
      </c>
      <c r="L440" s="12">
        <f t="shared" si="34"/>
        <v>0</v>
      </c>
      <c r="M440" s="34">
        <v>5000</v>
      </c>
      <c r="N440" s="34" t="s">
        <v>4</v>
      </c>
    </row>
    <row r="441" spans="1:14" ht="30.75" customHeight="1">
      <c r="A441" s="37">
        <v>45</v>
      </c>
      <c r="B441" s="38" t="s">
        <v>54</v>
      </c>
      <c r="C441" s="37">
        <v>21</v>
      </c>
      <c r="D441" s="37" t="s">
        <v>349</v>
      </c>
      <c r="E441" s="48">
        <v>0.1661</v>
      </c>
      <c r="F441" s="10">
        <f t="shared" si="30"/>
        <v>0.28502759999999999</v>
      </c>
      <c r="G441" s="26">
        <v>0.03</v>
      </c>
      <c r="H441" s="13">
        <f t="shared" si="31"/>
        <v>3.9600000000000003E-2</v>
      </c>
      <c r="I441" s="32">
        <f t="shared" si="32"/>
        <v>0.32462760000000002</v>
      </c>
      <c r="J441" s="22"/>
      <c r="K441" s="12">
        <f t="shared" si="33"/>
        <v>0</v>
      </c>
      <c r="L441" s="12">
        <f t="shared" si="34"/>
        <v>0</v>
      </c>
      <c r="M441" s="34">
        <v>5000</v>
      </c>
      <c r="N441" s="34" t="s">
        <v>4</v>
      </c>
    </row>
    <row r="442" spans="1:14" ht="30.75" customHeight="1">
      <c r="A442" s="37">
        <v>398</v>
      </c>
      <c r="B442" s="38" t="s">
        <v>768</v>
      </c>
      <c r="C442" s="37">
        <v>2</v>
      </c>
      <c r="D442" s="37" t="s">
        <v>769</v>
      </c>
      <c r="E442" s="48">
        <v>0.45760000000000001</v>
      </c>
      <c r="F442" s="10">
        <f t="shared" si="30"/>
        <v>0.7852416000000001</v>
      </c>
      <c r="G442" s="26">
        <v>0.03</v>
      </c>
      <c r="H442" s="13">
        <f t="shared" si="31"/>
        <v>3.9600000000000003E-2</v>
      </c>
      <c r="I442" s="32">
        <f t="shared" si="32"/>
        <v>0.82484160000000006</v>
      </c>
      <c r="J442" s="22"/>
      <c r="K442" s="12">
        <f t="shared" si="33"/>
        <v>0</v>
      </c>
      <c r="L442" s="12">
        <f t="shared" si="34"/>
        <v>0</v>
      </c>
      <c r="M442" s="34">
        <v>5600</v>
      </c>
      <c r="N442" s="34" t="s">
        <v>2</v>
      </c>
    </row>
    <row r="443" spans="1:14" ht="30.75" customHeight="1">
      <c r="A443" s="37">
        <v>42</v>
      </c>
      <c r="B443" s="38" t="s">
        <v>55</v>
      </c>
      <c r="C443" s="37">
        <v>47</v>
      </c>
      <c r="D443" s="37" t="s">
        <v>350</v>
      </c>
      <c r="E443" s="48">
        <v>0.22739999999999999</v>
      </c>
      <c r="F443" s="10">
        <f t="shared" si="30"/>
        <v>0.39021840000000002</v>
      </c>
      <c r="G443" s="26">
        <v>0.03</v>
      </c>
      <c r="H443" s="13">
        <f t="shared" si="31"/>
        <v>3.9600000000000003E-2</v>
      </c>
      <c r="I443" s="32">
        <f t="shared" si="32"/>
        <v>0.42981840000000004</v>
      </c>
      <c r="J443" s="22"/>
      <c r="K443" s="12">
        <f t="shared" si="33"/>
        <v>0</v>
      </c>
      <c r="L443" s="12">
        <f t="shared" si="34"/>
        <v>0</v>
      </c>
      <c r="M443" s="34">
        <v>5600</v>
      </c>
      <c r="N443" s="34" t="s">
        <v>154</v>
      </c>
    </row>
    <row r="444" spans="1:14" ht="30.75" customHeight="1">
      <c r="A444" s="37">
        <v>42</v>
      </c>
      <c r="B444" s="38" t="s">
        <v>55</v>
      </c>
      <c r="C444" s="37">
        <v>3</v>
      </c>
      <c r="D444" s="37" t="s">
        <v>351</v>
      </c>
      <c r="E444" s="48">
        <v>0.22739999999999999</v>
      </c>
      <c r="F444" s="10">
        <f t="shared" si="30"/>
        <v>0.39021840000000002</v>
      </c>
      <c r="G444" s="26">
        <v>0.03</v>
      </c>
      <c r="H444" s="13">
        <f t="shared" si="31"/>
        <v>3.9600000000000003E-2</v>
      </c>
      <c r="I444" s="32">
        <f t="shared" si="32"/>
        <v>0.42981840000000004</v>
      </c>
      <c r="J444" s="22"/>
      <c r="K444" s="12">
        <f t="shared" si="33"/>
        <v>0</v>
      </c>
      <c r="L444" s="12">
        <f t="shared" si="34"/>
        <v>0</v>
      </c>
      <c r="M444" s="34">
        <v>5600</v>
      </c>
      <c r="N444" s="34" t="s">
        <v>154</v>
      </c>
    </row>
    <row r="445" spans="1:14" ht="30.75" customHeight="1">
      <c r="A445" s="37">
        <v>42</v>
      </c>
      <c r="B445" s="38" t="s">
        <v>55</v>
      </c>
      <c r="C445" s="37">
        <v>39</v>
      </c>
      <c r="D445" s="37" t="s">
        <v>493</v>
      </c>
      <c r="E445" s="48">
        <v>0.22750000000000001</v>
      </c>
      <c r="F445" s="10">
        <f t="shared" si="30"/>
        <v>0.39039000000000001</v>
      </c>
      <c r="G445" s="26">
        <v>0.03</v>
      </c>
      <c r="H445" s="13">
        <f t="shared" si="31"/>
        <v>3.9600000000000003E-2</v>
      </c>
      <c r="I445" s="32">
        <f t="shared" si="32"/>
        <v>0.42999000000000004</v>
      </c>
      <c r="J445" s="22"/>
      <c r="K445" s="12">
        <f t="shared" si="33"/>
        <v>0</v>
      </c>
      <c r="L445" s="12">
        <f t="shared" si="34"/>
        <v>0</v>
      </c>
      <c r="M445" s="34">
        <v>5600</v>
      </c>
      <c r="N445" s="34" t="s">
        <v>154</v>
      </c>
    </row>
    <row r="446" spans="1:14" ht="30.75" customHeight="1">
      <c r="A446" s="37">
        <v>42</v>
      </c>
      <c r="B446" s="38" t="s">
        <v>55</v>
      </c>
      <c r="C446" s="37">
        <v>1102</v>
      </c>
      <c r="D446" s="37" t="s">
        <v>674</v>
      </c>
      <c r="E446" s="48">
        <v>0.22750000000000001</v>
      </c>
      <c r="F446" s="10">
        <f t="shared" si="30"/>
        <v>0.39039000000000001</v>
      </c>
      <c r="G446" s="26">
        <v>0.03</v>
      </c>
      <c r="H446" s="13">
        <f t="shared" si="31"/>
        <v>3.9600000000000003E-2</v>
      </c>
      <c r="I446" s="32">
        <f t="shared" si="32"/>
        <v>0.42999000000000004</v>
      </c>
      <c r="J446" s="22"/>
      <c r="K446" s="12">
        <f t="shared" si="33"/>
        <v>0</v>
      </c>
      <c r="L446" s="12">
        <f t="shared" si="34"/>
        <v>0</v>
      </c>
      <c r="M446" s="34">
        <v>2700</v>
      </c>
      <c r="N446" s="34" t="s">
        <v>4</v>
      </c>
    </row>
    <row r="447" spans="1:14" ht="30.75" customHeight="1">
      <c r="A447" s="37">
        <v>42</v>
      </c>
      <c r="B447" s="38" t="s">
        <v>55</v>
      </c>
      <c r="C447" s="37">
        <v>48</v>
      </c>
      <c r="D447" s="37" t="s">
        <v>352</v>
      </c>
      <c r="E447" s="48">
        <v>0.22739999999999999</v>
      </c>
      <c r="F447" s="10">
        <f t="shared" si="30"/>
        <v>0.39021840000000002</v>
      </c>
      <c r="G447" s="26">
        <v>0.03</v>
      </c>
      <c r="H447" s="13">
        <f t="shared" si="31"/>
        <v>3.9600000000000003E-2</v>
      </c>
      <c r="I447" s="32">
        <f t="shared" si="32"/>
        <v>0.42981840000000004</v>
      </c>
      <c r="J447" s="22"/>
      <c r="K447" s="12">
        <f t="shared" si="33"/>
        <v>0</v>
      </c>
      <c r="L447" s="12">
        <f t="shared" si="34"/>
        <v>0</v>
      </c>
      <c r="M447" s="34">
        <v>2700</v>
      </c>
      <c r="N447" s="34" t="s">
        <v>4</v>
      </c>
    </row>
    <row r="448" spans="1:14" ht="30.75" customHeight="1">
      <c r="A448" s="37">
        <v>42</v>
      </c>
      <c r="B448" s="38" t="s">
        <v>55</v>
      </c>
      <c r="C448" s="37">
        <v>207</v>
      </c>
      <c r="D448" s="37" t="s">
        <v>592</v>
      </c>
      <c r="E448" s="48">
        <v>0.22750000000000001</v>
      </c>
      <c r="F448" s="10">
        <f t="shared" si="30"/>
        <v>0.39039000000000001</v>
      </c>
      <c r="G448" s="26">
        <v>0.03</v>
      </c>
      <c r="H448" s="13">
        <f t="shared" si="31"/>
        <v>3.9600000000000003E-2</v>
      </c>
      <c r="I448" s="32">
        <f t="shared" si="32"/>
        <v>0.42999000000000004</v>
      </c>
      <c r="J448" s="22"/>
      <c r="K448" s="12">
        <f t="shared" si="33"/>
        <v>0</v>
      </c>
      <c r="L448" s="12">
        <f t="shared" si="34"/>
        <v>0</v>
      </c>
      <c r="M448" s="34">
        <v>2700</v>
      </c>
      <c r="N448" s="34" t="s">
        <v>4</v>
      </c>
    </row>
    <row r="449" spans="1:14" ht="30.75" customHeight="1">
      <c r="A449" s="37">
        <v>42</v>
      </c>
      <c r="B449" s="38" t="s">
        <v>55</v>
      </c>
      <c r="C449" s="37">
        <v>202</v>
      </c>
      <c r="D449" s="37" t="s">
        <v>353</v>
      </c>
      <c r="E449" s="48">
        <v>0.22739999999999999</v>
      </c>
      <c r="F449" s="10">
        <f t="shared" si="30"/>
        <v>0.39021840000000002</v>
      </c>
      <c r="G449" s="26">
        <v>0.03</v>
      </c>
      <c r="H449" s="13">
        <f t="shared" si="31"/>
        <v>3.9600000000000003E-2</v>
      </c>
      <c r="I449" s="32">
        <f t="shared" si="32"/>
        <v>0.42981840000000004</v>
      </c>
      <c r="J449" s="22"/>
      <c r="K449" s="12">
        <f t="shared" si="33"/>
        <v>0</v>
      </c>
      <c r="L449" s="12">
        <f t="shared" si="34"/>
        <v>0</v>
      </c>
      <c r="M449" s="34">
        <v>2700</v>
      </c>
      <c r="N449" s="34" t="s">
        <v>4</v>
      </c>
    </row>
    <row r="450" spans="1:14" ht="30.75" customHeight="1">
      <c r="A450" s="37">
        <v>42</v>
      </c>
      <c r="B450" s="38" t="s">
        <v>55</v>
      </c>
      <c r="C450" s="37">
        <v>27</v>
      </c>
      <c r="D450" s="37" t="s">
        <v>354</v>
      </c>
      <c r="E450" s="48">
        <v>0.22739999999999999</v>
      </c>
      <c r="F450" s="10">
        <f t="shared" si="30"/>
        <v>0.39021840000000002</v>
      </c>
      <c r="G450" s="26">
        <v>0.03</v>
      </c>
      <c r="H450" s="13">
        <f t="shared" si="31"/>
        <v>3.9600000000000003E-2</v>
      </c>
      <c r="I450" s="32">
        <f t="shared" si="32"/>
        <v>0.42981840000000004</v>
      </c>
      <c r="J450" s="22"/>
      <c r="K450" s="12">
        <f t="shared" si="33"/>
        <v>0</v>
      </c>
      <c r="L450" s="12">
        <f t="shared" si="34"/>
        <v>0</v>
      </c>
      <c r="M450" s="34">
        <v>2700</v>
      </c>
      <c r="N450" s="34" t="s">
        <v>4</v>
      </c>
    </row>
    <row r="451" spans="1:14" ht="30.75" customHeight="1">
      <c r="A451" s="37">
        <v>42</v>
      </c>
      <c r="B451" s="38" t="s">
        <v>55</v>
      </c>
      <c r="C451" s="37">
        <v>203</v>
      </c>
      <c r="D451" s="37" t="s">
        <v>494</v>
      </c>
      <c r="E451" s="48">
        <v>0.22750000000000001</v>
      </c>
      <c r="F451" s="10">
        <f t="shared" si="30"/>
        <v>0.39039000000000001</v>
      </c>
      <c r="G451" s="26">
        <v>0.03</v>
      </c>
      <c r="H451" s="13">
        <f t="shared" si="31"/>
        <v>3.9600000000000003E-2</v>
      </c>
      <c r="I451" s="32">
        <f t="shared" si="32"/>
        <v>0.42999000000000004</v>
      </c>
      <c r="J451" s="22"/>
      <c r="K451" s="12">
        <f t="shared" si="33"/>
        <v>0</v>
      </c>
      <c r="L451" s="12">
        <f t="shared" si="34"/>
        <v>0</v>
      </c>
      <c r="M451" s="34">
        <v>2700</v>
      </c>
      <c r="N451" s="34" t="s">
        <v>4</v>
      </c>
    </row>
    <row r="452" spans="1:14" ht="30.75" customHeight="1">
      <c r="A452" s="37">
        <v>39</v>
      </c>
      <c r="B452" s="38" t="s">
        <v>56</v>
      </c>
      <c r="C452" s="37">
        <v>938</v>
      </c>
      <c r="D452" s="37" t="s">
        <v>355</v>
      </c>
      <c r="E452" s="48">
        <v>0.1903</v>
      </c>
      <c r="F452" s="10">
        <f t="shared" si="30"/>
        <v>0.32655480000000003</v>
      </c>
      <c r="G452" s="26">
        <v>0.03</v>
      </c>
      <c r="H452" s="13">
        <f t="shared" si="31"/>
        <v>3.9600000000000003E-2</v>
      </c>
      <c r="I452" s="32">
        <f t="shared" si="32"/>
        <v>0.36615480000000006</v>
      </c>
      <c r="J452" s="22"/>
      <c r="K452" s="12">
        <f t="shared" si="33"/>
        <v>0</v>
      </c>
      <c r="L452" s="12">
        <f t="shared" si="34"/>
        <v>0</v>
      </c>
      <c r="M452" s="34">
        <v>2700</v>
      </c>
      <c r="N452" s="34" t="s">
        <v>4</v>
      </c>
    </row>
    <row r="453" spans="1:14" ht="30.75" customHeight="1">
      <c r="A453" s="37">
        <v>39</v>
      </c>
      <c r="B453" s="38" t="s">
        <v>56</v>
      </c>
      <c r="C453" s="37">
        <v>22</v>
      </c>
      <c r="D453" s="37" t="s">
        <v>356</v>
      </c>
      <c r="E453" s="48">
        <v>0.1903</v>
      </c>
      <c r="F453" s="10">
        <f t="shared" si="30"/>
        <v>0.32655480000000003</v>
      </c>
      <c r="G453" s="26">
        <v>0.03</v>
      </c>
      <c r="H453" s="13">
        <f t="shared" si="31"/>
        <v>3.9600000000000003E-2</v>
      </c>
      <c r="I453" s="32">
        <f t="shared" si="32"/>
        <v>0.36615480000000006</v>
      </c>
      <c r="J453" s="22"/>
      <c r="K453" s="12">
        <f t="shared" si="33"/>
        <v>0</v>
      </c>
      <c r="L453" s="12">
        <f t="shared" si="34"/>
        <v>0</v>
      </c>
      <c r="M453" s="34">
        <v>2700</v>
      </c>
      <c r="N453" s="34" t="s">
        <v>4</v>
      </c>
    </row>
    <row r="454" spans="1:14" ht="30.75" customHeight="1">
      <c r="A454" s="37">
        <v>6</v>
      </c>
      <c r="B454" s="38" t="s">
        <v>57</v>
      </c>
      <c r="C454" s="37">
        <v>822</v>
      </c>
      <c r="D454" s="37" t="s">
        <v>770</v>
      </c>
      <c r="E454" s="48">
        <v>0.19389999999999999</v>
      </c>
      <c r="F454" s="10">
        <f t="shared" si="30"/>
        <v>0.33273240000000004</v>
      </c>
      <c r="G454" s="26">
        <v>0.03</v>
      </c>
      <c r="H454" s="13">
        <f t="shared" si="31"/>
        <v>3.9600000000000003E-2</v>
      </c>
      <c r="I454" s="32">
        <f t="shared" si="32"/>
        <v>0.37233240000000006</v>
      </c>
      <c r="J454" s="22"/>
      <c r="K454" s="12">
        <f t="shared" si="33"/>
        <v>0</v>
      </c>
      <c r="L454" s="12">
        <f t="shared" si="34"/>
        <v>0</v>
      </c>
      <c r="M454" s="34">
        <v>2700</v>
      </c>
      <c r="N454" s="34" t="s">
        <v>4</v>
      </c>
    </row>
    <row r="455" spans="1:14" ht="30.75" customHeight="1">
      <c r="A455" s="37">
        <v>6</v>
      </c>
      <c r="B455" s="38" t="s">
        <v>57</v>
      </c>
      <c r="C455" s="37">
        <v>265</v>
      </c>
      <c r="D455" s="37" t="s">
        <v>771</v>
      </c>
      <c r="E455" s="48">
        <v>0.19389999999999999</v>
      </c>
      <c r="F455" s="10">
        <f t="shared" si="30"/>
        <v>0.33273240000000004</v>
      </c>
      <c r="G455" s="26">
        <v>0.03</v>
      </c>
      <c r="H455" s="13">
        <f t="shared" si="31"/>
        <v>3.9600000000000003E-2</v>
      </c>
      <c r="I455" s="32">
        <f t="shared" si="32"/>
        <v>0.37233240000000006</v>
      </c>
      <c r="J455" s="22"/>
      <c r="K455" s="12">
        <f t="shared" si="33"/>
        <v>0</v>
      </c>
      <c r="L455" s="12">
        <f t="shared" si="34"/>
        <v>0</v>
      </c>
      <c r="M455" s="34">
        <v>2700</v>
      </c>
      <c r="N455" s="34" t="s">
        <v>4</v>
      </c>
    </row>
    <row r="456" spans="1:14" ht="30.75" customHeight="1">
      <c r="A456" s="37">
        <v>6</v>
      </c>
      <c r="B456" s="38" t="s">
        <v>57</v>
      </c>
      <c r="C456" s="37">
        <v>28</v>
      </c>
      <c r="D456" s="37" t="s">
        <v>357</v>
      </c>
      <c r="E456" s="48">
        <v>0.19389999999999999</v>
      </c>
      <c r="F456" s="10">
        <f t="shared" si="30"/>
        <v>0.33273240000000004</v>
      </c>
      <c r="G456" s="26">
        <v>0.03</v>
      </c>
      <c r="H456" s="13">
        <f t="shared" si="31"/>
        <v>3.9600000000000003E-2</v>
      </c>
      <c r="I456" s="32">
        <f t="shared" si="32"/>
        <v>0.37233240000000006</v>
      </c>
      <c r="J456" s="22"/>
      <c r="K456" s="12">
        <f t="shared" si="33"/>
        <v>0</v>
      </c>
      <c r="L456" s="12">
        <f t="shared" si="34"/>
        <v>0</v>
      </c>
      <c r="M456" s="34">
        <v>2700</v>
      </c>
      <c r="N456" s="34" t="s">
        <v>4</v>
      </c>
    </row>
    <row r="457" spans="1:14" ht="30.75" customHeight="1">
      <c r="A457" s="37">
        <v>6</v>
      </c>
      <c r="B457" s="38" t="s">
        <v>57</v>
      </c>
      <c r="C457" s="37">
        <v>25</v>
      </c>
      <c r="D457" s="37" t="s">
        <v>358</v>
      </c>
      <c r="E457" s="48">
        <v>0.19389999999999999</v>
      </c>
      <c r="F457" s="10">
        <f t="shared" si="30"/>
        <v>0.33273240000000004</v>
      </c>
      <c r="G457" s="26">
        <v>0.03</v>
      </c>
      <c r="H457" s="13">
        <f t="shared" si="31"/>
        <v>3.9600000000000003E-2</v>
      </c>
      <c r="I457" s="32">
        <f t="shared" si="32"/>
        <v>0.37233240000000006</v>
      </c>
      <c r="J457" s="22"/>
      <c r="K457" s="12">
        <f t="shared" si="33"/>
        <v>0</v>
      </c>
      <c r="L457" s="12">
        <f t="shared" si="34"/>
        <v>0</v>
      </c>
      <c r="M457" s="34">
        <v>2700</v>
      </c>
      <c r="N457" s="34" t="s">
        <v>4</v>
      </c>
    </row>
    <row r="458" spans="1:14" ht="30.75" customHeight="1">
      <c r="A458" s="37">
        <v>6</v>
      </c>
      <c r="B458" s="38" t="s">
        <v>57</v>
      </c>
      <c r="C458" s="37">
        <v>31</v>
      </c>
      <c r="D458" s="37" t="s">
        <v>593</v>
      </c>
      <c r="E458" s="48">
        <v>0.19389999999999999</v>
      </c>
      <c r="F458" s="10">
        <f t="shared" si="30"/>
        <v>0.33273240000000004</v>
      </c>
      <c r="G458" s="26">
        <v>0.03</v>
      </c>
      <c r="H458" s="13">
        <f t="shared" si="31"/>
        <v>3.9600000000000003E-2</v>
      </c>
      <c r="I458" s="32">
        <f t="shared" si="32"/>
        <v>0.37233240000000006</v>
      </c>
      <c r="J458" s="22"/>
      <c r="K458" s="12">
        <f t="shared" si="33"/>
        <v>0</v>
      </c>
      <c r="L458" s="12">
        <f t="shared" si="34"/>
        <v>0</v>
      </c>
      <c r="M458" s="34">
        <v>2700</v>
      </c>
      <c r="N458" s="34" t="s">
        <v>4</v>
      </c>
    </row>
    <row r="459" spans="1:14" ht="30.75" customHeight="1">
      <c r="A459" s="37">
        <v>6</v>
      </c>
      <c r="B459" s="38" t="s">
        <v>57</v>
      </c>
      <c r="C459" s="37">
        <v>29</v>
      </c>
      <c r="D459" s="37" t="s">
        <v>594</v>
      </c>
      <c r="E459" s="48">
        <v>0.19389999999999999</v>
      </c>
      <c r="F459" s="10">
        <f t="shared" si="30"/>
        <v>0.33273240000000004</v>
      </c>
      <c r="G459" s="26">
        <v>0.03</v>
      </c>
      <c r="H459" s="13">
        <f t="shared" si="31"/>
        <v>3.9600000000000003E-2</v>
      </c>
      <c r="I459" s="32">
        <f t="shared" si="32"/>
        <v>0.37233240000000006</v>
      </c>
      <c r="J459" s="22"/>
      <c r="K459" s="12">
        <f t="shared" si="33"/>
        <v>0</v>
      </c>
      <c r="L459" s="12">
        <f t="shared" si="34"/>
        <v>0</v>
      </c>
      <c r="M459" s="34">
        <v>2700</v>
      </c>
      <c r="N459" s="34" t="s">
        <v>4</v>
      </c>
    </row>
    <row r="460" spans="1:14" ht="30.75" customHeight="1">
      <c r="A460" s="37">
        <v>6</v>
      </c>
      <c r="B460" s="38" t="s">
        <v>57</v>
      </c>
      <c r="C460" s="37">
        <v>30</v>
      </c>
      <c r="D460" s="37" t="s">
        <v>595</v>
      </c>
      <c r="E460" s="48">
        <v>0.19389999999999999</v>
      </c>
      <c r="F460" s="10">
        <f t="shared" si="30"/>
        <v>0.33273240000000004</v>
      </c>
      <c r="G460" s="26">
        <v>0.03</v>
      </c>
      <c r="H460" s="13">
        <f t="shared" si="31"/>
        <v>3.9600000000000003E-2</v>
      </c>
      <c r="I460" s="32">
        <f t="shared" si="32"/>
        <v>0.37233240000000006</v>
      </c>
      <c r="J460" s="22"/>
      <c r="K460" s="12">
        <f t="shared" si="33"/>
        <v>0</v>
      </c>
      <c r="L460" s="12">
        <f t="shared" si="34"/>
        <v>0</v>
      </c>
      <c r="M460" s="34">
        <v>2700</v>
      </c>
      <c r="N460" s="34" t="s">
        <v>4</v>
      </c>
    </row>
    <row r="461" spans="1:14" ht="30.75" customHeight="1">
      <c r="A461" s="37">
        <v>195</v>
      </c>
      <c r="B461" s="38" t="s">
        <v>359</v>
      </c>
      <c r="C461" s="37">
        <v>1</v>
      </c>
      <c r="D461" s="37" t="s">
        <v>134</v>
      </c>
      <c r="E461" s="48">
        <v>0.1303</v>
      </c>
      <c r="F461" s="10">
        <f t="shared" ref="F461:F496" si="35">(E461*1.32)*1.3</f>
        <v>0.22359480000000001</v>
      </c>
      <c r="G461" s="26">
        <v>0.03</v>
      </c>
      <c r="H461" s="13">
        <f t="shared" ref="H461:H496" si="36">G461*1.32</f>
        <v>3.9600000000000003E-2</v>
      </c>
      <c r="I461" s="32">
        <f t="shared" ref="I461:I483" si="37">F461+H461</f>
        <v>0.26319480000000001</v>
      </c>
      <c r="J461" s="22"/>
      <c r="K461" s="12">
        <f t="shared" ref="K461:K496" si="38">I461*J461</f>
        <v>0</v>
      </c>
      <c r="L461" s="12">
        <f t="shared" ref="L461:L496" si="39">K461-(K461*$L$9)</f>
        <v>0</v>
      </c>
      <c r="M461" s="34">
        <v>2700</v>
      </c>
      <c r="N461" s="34" t="s">
        <v>4</v>
      </c>
    </row>
    <row r="462" spans="1:14" ht="30.75" customHeight="1">
      <c r="A462" s="37">
        <v>32</v>
      </c>
      <c r="B462" s="38" t="s">
        <v>675</v>
      </c>
      <c r="C462" s="37">
        <v>800</v>
      </c>
      <c r="D462" s="37" t="s">
        <v>596</v>
      </c>
      <c r="E462" s="48">
        <v>0.19950000000000001</v>
      </c>
      <c r="F462" s="10">
        <f t="shared" si="35"/>
        <v>0.34234200000000004</v>
      </c>
      <c r="G462" s="26">
        <v>0.03</v>
      </c>
      <c r="H462" s="13">
        <f t="shared" si="36"/>
        <v>3.9600000000000003E-2</v>
      </c>
      <c r="I462" s="32">
        <f t="shared" si="37"/>
        <v>0.38194200000000006</v>
      </c>
      <c r="J462" s="22"/>
      <c r="K462" s="12">
        <f t="shared" si="38"/>
        <v>0</v>
      </c>
      <c r="L462" s="12">
        <f t="shared" si="39"/>
        <v>0</v>
      </c>
      <c r="M462" s="34">
        <v>2700</v>
      </c>
      <c r="N462" s="34" t="s">
        <v>4</v>
      </c>
    </row>
    <row r="463" spans="1:14" ht="30.75" customHeight="1">
      <c r="A463" s="37">
        <v>32</v>
      </c>
      <c r="B463" s="38" t="s">
        <v>675</v>
      </c>
      <c r="C463" s="37">
        <v>19</v>
      </c>
      <c r="D463" s="37" t="s">
        <v>597</v>
      </c>
      <c r="E463" s="48">
        <v>0.19950000000000001</v>
      </c>
      <c r="F463" s="10">
        <f t="shared" si="35"/>
        <v>0.34234200000000004</v>
      </c>
      <c r="G463" s="26">
        <v>0.03</v>
      </c>
      <c r="H463" s="13">
        <f t="shared" si="36"/>
        <v>3.9600000000000003E-2</v>
      </c>
      <c r="I463" s="32">
        <f t="shared" si="37"/>
        <v>0.38194200000000006</v>
      </c>
      <c r="J463" s="22"/>
      <c r="K463" s="12">
        <f t="shared" si="38"/>
        <v>0</v>
      </c>
      <c r="L463" s="12">
        <f t="shared" si="39"/>
        <v>0</v>
      </c>
      <c r="M463" s="34">
        <v>2700</v>
      </c>
      <c r="N463" s="34" t="s">
        <v>4</v>
      </c>
    </row>
    <row r="464" spans="1:14" ht="30.75" customHeight="1">
      <c r="A464" s="37">
        <v>32</v>
      </c>
      <c r="B464" s="38" t="s">
        <v>675</v>
      </c>
      <c r="C464" s="37">
        <v>18</v>
      </c>
      <c r="D464" s="37" t="s">
        <v>598</v>
      </c>
      <c r="E464" s="48">
        <v>0.19950000000000001</v>
      </c>
      <c r="F464" s="10">
        <f t="shared" si="35"/>
        <v>0.34234200000000004</v>
      </c>
      <c r="G464" s="26">
        <v>0.03</v>
      </c>
      <c r="H464" s="13">
        <f t="shared" si="36"/>
        <v>3.9600000000000003E-2</v>
      </c>
      <c r="I464" s="32">
        <f t="shared" si="37"/>
        <v>0.38194200000000006</v>
      </c>
      <c r="J464" s="22"/>
      <c r="K464" s="12">
        <f t="shared" si="38"/>
        <v>0</v>
      </c>
      <c r="L464" s="12">
        <f t="shared" si="39"/>
        <v>0</v>
      </c>
      <c r="M464" s="34">
        <v>2700</v>
      </c>
      <c r="N464" s="34" t="s">
        <v>4</v>
      </c>
    </row>
    <row r="465" spans="1:14" ht="30.75" customHeight="1">
      <c r="A465" s="37">
        <v>32</v>
      </c>
      <c r="B465" s="38" t="s">
        <v>675</v>
      </c>
      <c r="C465" s="37">
        <v>652</v>
      </c>
      <c r="D465" s="37" t="s">
        <v>676</v>
      </c>
      <c r="E465" s="48">
        <v>0.19950000000000001</v>
      </c>
      <c r="F465" s="10">
        <f t="shared" si="35"/>
        <v>0.34234200000000004</v>
      </c>
      <c r="G465" s="26">
        <v>0.03</v>
      </c>
      <c r="H465" s="13">
        <f t="shared" si="36"/>
        <v>3.9600000000000003E-2</v>
      </c>
      <c r="I465" s="32">
        <f t="shared" si="37"/>
        <v>0.38194200000000006</v>
      </c>
      <c r="J465" s="22"/>
      <c r="K465" s="12">
        <f t="shared" si="38"/>
        <v>0</v>
      </c>
      <c r="L465" s="12">
        <f t="shared" si="39"/>
        <v>0</v>
      </c>
      <c r="M465" s="34">
        <v>2700</v>
      </c>
      <c r="N465" s="34" t="s">
        <v>4</v>
      </c>
    </row>
    <row r="466" spans="1:14" ht="30.75" customHeight="1">
      <c r="A466" s="37">
        <v>4</v>
      </c>
      <c r="B466" s="38" t="s">
        <v>58</v>
      </c>
      <c r="C466" s="37">
        <v>1</v>
      </c>
      <c r="D466" s="37" t="s">
        <v>360</v>
      </c>
      <c r="E466" s="48">
        <v>0.19389999999999999</v>
      </c>
      <c r="F466" s="10">
        <f t="shared" si="35"/>
        <v>0.33273240000000004</v>
      </c>
      <c r="G466" s="26">
        <v>0.03</v>
      </c>
      <c r="H466" s="13">
        <f t="shared" si="36"/>
        <v>3.9600000000000003E-2</v>
      </c>
      <c r="I466" s="32">
        <f t="shared" si="37"/>
        <v>0.37233240000000006</v>
      </c>
      <c r="J466" s="22"/>
      <c r="K466" s="12">
        <f t="shared" si="38"/>
        <v>0</v>
      </c>
      <c r="L466" s="12">
        <f t="shared" si="39"/>
        <v>0</v>
      </c>
      <c r="M466" s="34">
        <v>2700</v>
      </c>
      <c r="N466" s="34" t="s">
        <v>4</v>
      </c>
    </row>
    <row r="467" spans="1:14" ht="30.75" customHeight="1">
      <c r="A467" s="37">
        <v>4</v>
      </c>
      <c r="B467" s="38" t="s">
        <v>58</v>
      </c>
      <c r="C467" s="37">
        <v>10</v>
      </c>
      <c r="D467" s="37" t="s">
        <v>361</v>
      </c>
      <c r="E467" s="48">
        <v>0.19389999999999999</v>
      </c>
      <c r="F467" s="10">
        <f t="shared" si="35"/>
        <v>0.33273240000000004</v>
      </c>
      <c r="G467" s="26">
        <v>0.03</v>
      </c>
      <c r="H467" s="13">
        <f t="shared" si="36"/>
        <v>3.9600000000000003E-2</v>
      </c>
      <c r="I467" s="32">
        <f t="shared" si="37"/>
        <v>0.37233240000000006</v>
      </c>
      <c r="J467" s="22"/>
      <c r="K467" s="12">
        <f t="shared" si="38"/>
        <v>0</v>
      </c>
      <c r="L467" s="12">
        <f t="shared" si="39"/>
        <v>0</v>
      </c>
      <c r="M467" s="34">
        <v>2700</v>
      </c>
      <c r="N467" s="34" t="s">
        <v>4</v>
      </c>
    </row>
    <row r="468" spans="1:14" ht="30.75" customHeight="1">
      <c r="A468" s="37">
        <v>4</v>
      </c>
      <c r="B468" s="38" t="s">
        <v>58</v>
      </c>
      <c r="C468" s="37">
        <v>17</v>
      </c>
      <c r="D468" s="37" t="s">
        <v>362</v>
      </c>
      <c r="E468" s="48">
        <v>0.19389999999999999</v>
      </c>
      <c r="F468" s="10">
        <f t="shared" si="35"/>
        <v>0.33273240000000004</v>
      </c>
      <c r="G468" s="26">
        <v>0.03</v>
      </c>
      <c r="H468" s="13">
        <f t="shared" si="36"/>
        <v>3.9600000000000003E-2</v>
      </c>
      <c r="I468" s="32">
        <f t="shared" si="37"/>
        <v>0.37233240000000006</v>
      </c>
      <c r="J468" s="22"/>
      <c r="K468" s="12">
        <f t="shared" si="38"/>
        <v>0</v>
      </c>
      <c r="L468" s="12">
        <f t="shared" si="39"/>
        <v>0</v>
      </c>
      <c r="M468" s="34">
        <v>2700</v>
      </c>
      <c r="N468" s="34" t="s">
        <v>4</v>
      </c>
    </row>
    <row r="469" spans="1:14" ht="30.75" customHeight="1">
      <c r="A469" s="37">
        <v>4</v>
      </c>
      <c r="B469" s="38" t="s">
        <v>58</v>
      </c>
      <c r="C469" s="37">
        <v>5</v>
      </c>
      <c r="D469" s="37" t="s">
        <v>363</v>
      </c>
      <c r="E469" s="48">
        <v>0.19389999999999999</v>
      </c>
      <c r="F469" s="10">
        <f t="shared" si="35"/>
        <v>0.33273240000000004</v>
      </c>
      <c r="G469" s="26">
        <v>0.03</v>
      </c>
      <c r="H469" s="13">
        <f t="shared" si="36"/>
        <v>3.9600000000000003E-2</v>
      </c>
      <c r="I469" s="32">
        <f t="shared" si="37"/>
        <v>0.37233240000000006</v>
      </c>
      <c r="J469" s="22"/>
      <c r="K469" s="12">
        <f t="shared" si="38"/>
        <v>0</v>
      </c>
      <c r="L469" s="12">
        <f t="shared" si="39"/>
        <v>0</v>
      </c>
      <c r="M469" s="34">
        <v>2700</v>
      </c>
      <c r="N469" s="34" t="s">
        <v>4</v>
      </c>
    </row>
    <row r="470" spans="1:14" ht="30.75" customHeight="1">
      <c r="A470" s="37">
        <v>4</v>
      </c>
      <c r="B470" s="38" t="s">
        <v>58</v>
      </c>
      <c r="C470" s="37">
        <v>13</v>
      </c>
      <c r="D470" s="37" t="s">
        <v>364</v>
      </c>
      <c r="E470" s="48">
        <v>0.19389999999999999</v>
      </c>
      <c r="F470" s="10">
        <f t="shared" si="35"/>
        <v>0.33273240000000004</v>
      </c>
      <c r="G470" s="26">
        <v>0.03</v>
      </c>
      <c r="H470" s="13">
        <f t="shared" si="36"/>
        <v>3.9600000000000003E-2</v>
      </c>
      <c r="I470" s="32">
        <f t="shared" si="37"/>
        <v>0.37233240000000006</v>
      </c>
      <c r="J470" s="22"/>
      <c r="K470" s="12">
        <f t="shared" si="38"/>
        <v>0</v>
      </c>
      <c r="L470" s="12">
        <f t="shared" si="39"/>
        <v>0</v>
      </c>
      <c r="M470" s="34">
        <v>2700</v>
      </c>
      <c r="N470" s="34" t="s">
        <v>4</v>
      </c>
    </row>
    <row r="471" spans="1:14" ht="30.75" customHeight="1">
      <c r="A471" s="37">
        <v>4</v>
      </c>
      <c r="B471" s="38" t="s">
        <v>58</v>
      </c>
      <c r="C471" s="37">
        <v>20</v>
      </c>
      <c r="D471" s="37" t="s">
        <v>365</v>
      </c>
      <c r="E471" s="48">
        <v>0.19889999999999999</v>
      </c>
      <c r="F471" s="10">
        <f t="shared" si="35"/>
        <v>0.34131240000000002</v>
      </c>
      <c r="G471" s="26">
        <v>0.03</v>
      </c>
      <c r="H471" s="13">
        <f t="shared" si="36"/>
        <v>3.9600000000000003E-2</v>
      </c>
      <c r="I471" s="32">
        <f t="shared" si="37"/>
        <v>0.38091240000000004</v>
      </c>
      <c r="J471" s="22"/>
      <c r="K471" s="12">
        <f t="shared" si="38"/>
        <v>0</v>
      </c>
      <c r="L471" s="12">
        <f t="shared" si="39"/>
        <v>0</v>
      </c>
      <c r="M471" s="34">
        <v>2700</v>
      </c>
      <c r="N471" s="34" t="s">
        <v>4</v>
      </c>
    </row>
    <row r="472" spans="1:14" ht="30.75" customHeight="1">
      <c r="A472" s="37">
        <v>28</v>
      </c>
      <c r="B472" s="38" t="s">
        <v>677</v>
      </c>
      <c r="C472" s="37">
        <v>1203</v>
      </c>
      <c r="D472" s="37" t="s">
        <v>495</v>
      </c>
      <c r="E472" s="48">
        <v>0.1598</v>
      </c>
      <c r="F472" s="10">
        <f t="shared" si="35"/>
        <v>0.27421680000000004</v>
      </c>
      <c r="G472" s="26">
        <v>0.03</v>
      </c>
      <c r="H472" s="13">
        <f t="shared" si="36"/>
        <v>3.9600000000000003E-2</v>
      </c>
      <c r="I472" s="32">
        <f t="shared" si="37"/>
        <v>0.31381680000000006</v>
      </c>
      <c r="J472" s="22"/>
      <c r="K472" s="12">
        <f t="shared" si="38"/>
        <v>0</v>
      </c>
      <c r="L472" s="12">
        <f t="shared" si="39"/>
        <v>0</v>
      </c>
      <c r="M472" s="34">
        <v>2700</v>
      </c>
      <c r="N472" s="34" t="s">
        <v>4</v>
      </c>
    </row>
    <row r="473" spans="1:14" ht="30.75" customHeight="1">
      <c r="A473" s="37">
        <v>28</v>
      </c>
      <c r="B473" s="38" t="s">
        <v>677</v>
      </c>
      <c r="C473" s="37">
        <v>154</v>
      </c>
      <c r="D473" s="37" t="s">
        <v>366</v>
      </c>
      <c r="E473" s="48">
        <v>0.1598</v>
      </c>
      <c r="F473" s="10">
        <f t="shared" si="35"/>
        <v>0.27421680000000004</v>
      </c>
      <c r="G473" s="26">
        <v>0.03</v>
      </c>
      <c r="H473" s="13">
        <f t="shared" si="36"/>
        <v>3.9600000000000003E-2</v>
      </c>
      <c r="I473" s="32">
        <f t="shared" si="37"/>
        <v>0.31381680000000006</v>
      </c>
      <c r="J473" s="22"/>
      <c r="K473" s="12">
        <f t="shared" si="38"/>
        <v>0</v>
      </c>
      <c r="L473" s="12">
        <f t="shared" si="39"/>
        <v>0</v>
      </c>
      <c r="M473" s="34">
        <v>2700</v>
      </c>
      <c r="N473" s="34" t="s">
        <v>4</v>
      </c>
    </row>
    <row r="474" spans="1:14" ht="30.75" customHeight="1">
      <c r="A474" s="37">
        <v>28</v>
      </c>
      <c r="B474" s="38" t="s">
        <v>677</v>
      </c>
      <c r="C474" s="37">
        <v>159</v>
      </c>
      <c r="D474" s="37" t="s">
        <v>367</v>
      </c>
      <c r="E474" s="48">
        <v>0.1598</v>
      </c>
      <c r="F474" s="10">
        <f t="shared" si="35"/>
        <v>0.27421680000000004</v>
      </c>
      <c r="G474" s="26">
        <v>0.03</v>
      </c>
      <c r="H474" s="13">
        <f t="shared" si="36"/>
        <v>3.9600000000000003E-2</v>
      </c>
      <c r="I474" s="32">
        <f t="shared" si="37"/>
        <v>0.31381680000000006</v>
      </c>
      <c r="J474" s="22"/>
      <c r="K474" s="12">
        <f t="shared" si="38"/>
        <v>0</v>
      </c>
      <c r="L474" s="12">
        <f t="shared" si="39"/>
        <v>0</v>
      </c>
      <c r="M474" s="34">
        <v>2700</v>
      </c>
      <c r="N474" s="34" t="s">
        <v>4</v>
      </c>
    </row>
    <row r="475" spans="1:14" ht="30.75" customHeight="1">
      <c r="A475" s="37">
        <v>28</v>
      </c>
      <c r="B475" s="38" t="s">
        <v>677</v>
      </c>
      <c r="C475" s="37">
        <v>1089</v>
      </c>
      <c r="D475" s="37" t="s">
        <v>496</v>
      </c>
      <c r="E475" s="48">
        <v>0.1598</v>
      </c>
      <c r="F475" s="10">
        <f t="shared" si="35"/>
        <v>0.27421680000000004</v>
      </c>
      <c r="G475" s="26">
        <v>0.03</v>
      </c>
      <c r="H475" s="13">
        <f t="shared" si="36"/>
        <v>3.9600000000000003E-2</v>
      </c>
      <c r="I475" s="32">
        <f t="shared" si="37"/>
        <v>0.31381680000000006</v>
      </c>
      <c r="J475" s="22"/>
      <c r="K475" s="12">
        <f t="shared" si="38"/>
        <v>0</v>
      </c>
      <c r="L475" s="12">
        <f t="shared" si="39"/>
        <v>0</v>
      </c>
      <c r="M475" s="34">
        <v>5500</v>
      </c>
      <c r="N475" s="34" t="s">
        <v>4</v>
      </c>
    </row>
    <row r="476" spans="1:14" ht="30.75" customHeight="1">
      <c r="A476" s="37">
        <v>28</v>
      </c>
      <c r="B476" s="38" t="s">
        <v>677</v>
      </c>
      <c r="C476" s="37">
        <v>1049</v>
      </c>
      <c r="D476" s="37" t="s">
        <v>497</v>
      </c>
      <c r="E476" s="48">
        <v>0.1598</v>
      </c>
      <c r="F476" s="10">
        <f t="shared" si="35"/>
        <v>0.27421680000000004</v>
      </c>
      <c r="G476" s="26">
        <v>0.03</v>
      </c>
      <c r="H476" s="13">
        <f t="shared" si="36"/>
        <v>3.9600000000000003E-2</v>
      </c>
      <c r="I476" s="32">
        <f t="shared" si="37"/>
        <v>0.31381680000000006</v>
      </c>
      <c r="J476" s="22"/>
      <c r="K476" s="12">
        <f t="shared" si="38"/>
        <v>0</v>
      </c>
      <c r="L476" s="12">
        <f t="shared" si="39"/>
        <v>0</v>
      </c>
      <c r="M476" s="34">
        <v>5500</v>
      </c>
      <c r="N476" s="34" t="s">
        <v>4</v>
      </c>
    </row>
    <row r="477" spans="1:14" ht="30.75" customHeight="1">
      <c r="A477" s="37">
        <v>28</v>
      </c>
      <c r="B477" s="38" t="s">
        <v>677</v>
      </c>
      <c r="C477" s="37">
        <v>172</v>
      </c>
      <c r="D477" s="37" t="s">
        <v>678</v>
      </c>
      <c r="E477" s="48">
        <v>0.1598</v>
      </c>
      <c r="F477" s="10">
        <f t="shared" si="35"/>
        <v>0.27421680000000004</v>
      </c>
      <c r="G477" s="26">
        <v>0.03</v>
      </c>
      <c r="H477" s="13">
        <f t="shared" si="36"/>
        <v>3.9600000000000003E-2</v>
      </c>
      <c r="I477" s="32">
        <f t="shared" si="37"/>
        <v>0.31381680000000006</v>
      </c>
      <c r="J477" s="22"/>
      <c r="K477" s="12">
        <f t="shared" si="38"/>
        <v>0</v>
      </c>
      <c r="L477" s="12">
        <f t="shared" si="39"/>
        <v>0</v>
      </c>
      <c r="M477" s="34">
        <v>5500</v>
      </c>
      <c r="N477" s="34" t="s">
        <v>4</v>
      </c>
    </row>
    <row r="478" spans="1:14" ht="30.75" customHeight="1">
      <c r="A478" s="37">
        <v>28</v>
      </c>
      <c r="B478" s="38" t="s">
        <v>677</v>
      </c>
      <c r="C478" s="37">
        <v>132</v>
      </c>
      <c r="D478" s="37" t="s">
        <v>498</v>
      </c>
      <c r="E478" s="48">
        <v>0.1598</v>
      </c>
      <c r="F478" s="10">
        <f t="shared" si="35"/>
        <v>0.27421680000000004</v>
      </c>
      <c r="G478" s="26">
        <v>0.03</v>
      </c>
      <c r="H478" s="13">
        <f t="shared" si="36"/>
        <v>3.9600000000000003E-2</v>
      </c>
      <c r="I478" s="32">
        <f t="shared" si="37"/>
        <v>0.31381680000000006</v>
      </c>
      <c r="J478" s="22"/>
      <c r="K478" s="12">
        <f t="shared" si="38"/>
        <v>0</v>
      </c>
      <c r="L478" s="12">
        <f t="shared" si="39"/>
        <v>0</v>
      </c>
      <c r="M478" s="34">
        <v>5500</v>
      </c>
      <c r="N478" s="34" t="s">
        <v>4</v>
      </c>
    </row>
    <row r="479" spans="1:14" ht="30.75" customHeight="1">
      <c r="A479" s="37">
        <v>28</v>
      </c>
      <c r="B479" s="38" t="s">
        <v>677</v>
      </c>
      <c r="C479" s="37">
        <v>2308</v>
      </c>
      <c r="D479" s="37" t="s">
        <v>499</v>
      </c>
      <c r="E479" s="48">
        <v>0.1598</v>
      </c>
      <c r="F479" s="10">
        <f t="shared" si="35"/>
        <v>0.27421680000000004</v>
      </c>
      <c r="G479" s="26">
        <v>0.03</v>
      </c>
      <c r="H479" s="13">
        <f t="shared" si="36"/>
        <v>3.9600000000000003E-2</v>
      </c>
      <c r="I479" s="32">
        <f t="shared" si="37"/>
        <v>0.31381680000000006</v>
      </c>
      <c r="J479" s="22"/>
      <c r="K479" s="12">
        <f t="shared" si="38"/>
        <v>0</v>
      </c>
      <c r="L479" s="12">
        <f t="shared" si="39"/>
        <v>0</v>
      </c>
      <c r="M479" s="34">
        <v>5500</v>
      </c>
      <c r="N479" s="34" t="s">
        <v>4</v>
      </c>
    </row>
    <row r="480" spans="1:14" ht="30.75" customHeight="1">
      <c r="A480" s="37">
        <v>28</v>
      </c>
      <c r="B480" s="38" t="s">
        <v>677</v>
      </c>
      <c r="C480" s="37">
        <v>1071</v>
      </c>
      <c r="D480" s="37" t="s">
        <v>500</v>
      </c>
      <c r="E480" s="48">
        <v>0.1598</v>
      </c>
      <c r="F480" s="10">
        <f t="shared" si="35"/>
        <v>0.27421680000000004</v>
      </c>
      <c r="G480" s="36">
        <v>0.03</v>
      </c>
      <c r="H480" s="13">
        <f t="shared" si="36"/>
        <v>3.9600000000000003E-2</v>
      </c>
      <c r="I480" s="39">
        <f t="shared" si="37"/>
        <v>0.31381680000000006</v>
      </c>
      <c r="J480" s="40"/>
      <c r="K480" s="41">
        <f t="shared" si="38"/>
        <v>0</v>
      </c>
      <c r="L480" s="41">
        <f t="shared" si="39"/>
        <v>0</v>
      </c>
      <c r="M480" s="36">
        <v>5500</v>
      </c>
      <c r="N480" s="36" t="s">
        <v>4</v>
      </c>
    </row>
    <row r="481" spans="1:14" ht="30.75" customHeight="1">
      <c r="A481" s="37">
        <v>28</v>
      </c>
      <c r="B481" s="38" t="s">
        <v>677</v>
      </c>
      <c r="C481" s="37">
        <v>2312</v>
      </c>
      <c r="D481" s="37" t="s">
        <v>501</v>
      </c>
      <c r="E481" s="48">
        <v>0.1598</v>
      </c>
      <c r="F481" s="10">
        <f t="shared" si="35"/>
        <v>0.27421680000000004</v>
      </c>
      <c r="G481" s="26">
        <v>0.03</v>
      </c>
      <c r="H481" s="13">
        <f t="shared" si="36"/>
        <v>3.9600000000000003E-2</v>
      </c>
      <c r="I481" s="32">
        <f t="shared" si="37"/>
        <v>0.31381680000000006</v>
      </c>
      <c r="J481" s="22"/>
      <c r="K481" s="12">
        <f t="shared" si="38"/>
        <v>0</v>
      </c>
      <c r="L481" s="12">
        <f t="shared" si="39"/>
        <v>0</v>
      </c>
      <c r="M481" s="34">
        <v>5500</v>
      </c>
      <c r="N481" s="34" t="s">
        <v>4</v>
      </c>
    </row>
    <row r="482" spans="1:14" ht="30.75" customHeight="1">
      <c r="A482" s="37">
        <v>28</v>
      </c>
      <c r="B482" s="38" t="s">
        <v>677</v>
      </c>
      <c r="C482" s="37">
        <v>2316</v>
      </c>
      <c r="D482" s="37" t="s">
        <v>502</v>
      </c>
      <c r="E482" s="48">
        <v>0.1598</v>
      </c>
      <c r="F482" s="10">
        <f t="shared" si="35"/>
        <v>0.27421680000000004</v>
      </c>
      <c r="G482" s="36">
        <v>0.03</v>
      </c>
      <c r="H482" s="13">
        <f t="shared" si="36"/>
        <v>3.9600000000000003E-2</v>
      </c>
      <c r="I482" s="39">
        <f t="shared" si="37"/>
        <v>0.31381680000000006</v>
      </c>
      <c r="J482" s="40"/>
      <c r="K482" s="41">
        <f t="shared" si="38"/>
        <v>0</v>
      </c>
      <c r="L482" s="41">
        <f t="shared" si="39"/>
        <v>0</v>
      </c>
      <c r="M482" s="36">
        <v>5500</v>
      </c>
      <c r="N482" s="36" t="s">
        <v>4</v>
      </c>
    </row>
    <row r="483" spans="1:14" ht="30.75" customHeight="1">
      <c r="A483" s="37">
        <v>28</v>
      </c>
      <c r="B483" s="38" t="s">
        <v>677</v>
      </c>
      <c r="C483" s="37">
        <v>2303</v>
      </c>
      <c r="D483" s="37" t="s">
        <v>503</v>
      </c>
      <c r="E483" s="48">
        <v>0.1598</v>
      </c>
      <c r="F483" s="10">
        <f t="shared" si="35"/>
        <v>0.27421680000000004</v>
      </c>
      <c r="G483" s="26">
        <v>0.03</v>
      </c>
      <c r="H483" s="13">
        <f t="shared" si="36"/>
        <v>3.9600000000000003E-2</v>
      </c>
      <c r="I483" s="32">
        <f t="shared" si="37"/>
        <v>0.31381680000000006</v>
      </c>
      <c r="J483" s="22"/>
      <c r="K483" s="12">
        <f t="shared" si="38"/>
        <v>0</v>
      </c>
      <c r="L483" s="12">
        <f t="shared" si="39"/>
        <v>0</v>
      </c>
      <c r="M483" s="34">
        <v>5500</v>
      </c>
      <c r="N483" s="34" t="s">
        <v>4</v>
      </c>
    </row>
    <row r="484" spans="1:14" s="16" customFormat="1" ht="30.75" customHeight="1">
      <c r="A484" s="37">
        <v>28</v>
      </c>
      <c r="B484" s="38" t="s">
        <v>677</v>
      </c>
      <c r="C484" s="37">
        <v>97</v>
      </c>
      <c r="D484" s="37" t="s">
        <v>504</v>
      </c>
      <c r="E484" s="48">
        <v>0.1598</v>
      </c>
      <c r="F484" s="10">
        <f t="shared" si="35"/>
        <v>0.27421680000000004</v>
      </c>
      <c r="G484" s="26">
        <v>0.03</v>
      </c>
      <c r="H484" s="13">
        <f t="shared" si="36"/>
        <v>3.9600000000000003E-2</v>
      </c>
      <c r="I484" s="32">
        <f t="shared" ref="I484:I496" si="40">F484+H484</f>
        <v>0.31381680000000006</v>
      </c>
      <c r="J484" s="22"/>
      <c r="K484" s="12">
        <f t="shared" si="38"/>
        <v>0</v>
      </c>
      <c r="L484" s="12">
        <f t="shared" si="39"/>
        <v>0</v>
      </c>
      <c r="M484" s="34">
        <v>7300</v>
      </c>
      <c r="N484" s="34" t="s">
        <v>4</v>
      </c>
    </row>
    <row r="485" spans="1:14" s="16" customFormat="1" ht="30.75" customHeight="1">
      <c r="A485" s="37">
        <v>28</v>
      </c>
      <c r="B485" s="38" t="s">
        <v>677</v>
      </c>
      <c r="C485" s="37">
        <v>268</v>
      </c>
      <c r="D485" s="37" t="s">
        <v>679</v>
      </c>
      <c r="E485" s="48">
        <v>0.1598</v>
      </c>
      <c r="F485" s="10">
        <f t="shared" si="35"/>
        <v>0.27421680000000004</v>
      </c>
      <c r="G485" s="26">
        <v>0.03</v>
      </c>
      <c r="H485" s="13">
        <f t="shared" si="36"/>
        <v>3.9600000000000003E-2</v>
      </c>
      <c r="I485" s="32">
        <f t="shared" si="40"/>
        <v>0.31381680000000006</v>
      </c>
      <c r="J485" s="22"/>
      <c r="K485" s="12">
        <f t="shared" si="38"/>
        <v>0</v>
      </c>
      <c r="L485" s="12">
        <f t="shared" si="39"/>
        <v>0</v>
      </c>
      <c r="M485" s="34">
        <v>7300</v>
      </c>
      <c r="N485" s="34" t="s">
        <v>4</v>
      </c>
    </row>
    <row r="486" spans="1:14" s="16" customFormat="1" ht="30.75" customHeight="1">
      <c r="A486" s="37">
        <v>28</v>
      </c>
      <c r="B486" s="38" t="s">
        <v>677</v>
      </c>
      <c r="C486" s="37">
        <v>1091</v>
      </c>
      <c r="D486" s="37" t="s">
        <v>505</v>
      </c>
      <c r="E486" s="48">
        <v>0.1598</v>
      </c>
      <c r="F486" s="10">
        <f t="shared" si="35"/>
        <v>0.27421680000000004</v>
      </c>
      <c r="G486" s="26">
        <v>0.03</v>
      </c>
      <c r="H486" s="13">
        <f t="shared" si="36"/>
        <v>3.9600000000000003E-2</v>
      </c>
      <c r="I486" s="32">
        <f t="shared" si="40"/>
        <v>0.31381680000000006</v>
      </c>
      <c r="J486" s="22"/>
      <c r="K486" s="12">
        <f t="shared" si="38"/>
        <v>0</v>
      </c>
      <c r="L486" s="12">
        <f t="shared" si="39"/>
        <v>0</v>
      </c>
      <c r="M486" s="34">
        <v>7300</v>
      </c>
      <c r="N486" s="34" t="s">
        <v>4</v>
      </c>
    </row>
    <row r="487" spans="1:14" s="16" customFormat="1" ht="30.75" customHeight="1">
      <c r="A487" s="37">
        <v>28</v>
      </c>
      <c r="B487" s="38" t="s">
        <v>677</v>
      </c>
      <c r="C487" s="37">
        <v>2307</v>
      </c>
      <c r="D487" s="37" t="s">
        <v>506</v>
      </c>
      <c r="E487" s="48">
        <v>0.1598</v>
      </c>
      <c r="F487" s="10">
        <f t="shared" si="35"/>
        <v>0.27421680000000004</v>
      </c>
      <c r="G487" s="26">
        <v>0.03</v>
      </c>
      <c r="H487" s="13">
        <f t="shared" si="36"/>
        <v>3.9600000000000003E-2</v>
      </c>
      <c r="I487" s="32">
        <f t="shared" si="40"/>
        <v>0.31381680000000006</v>
      </c>
      <c r="J487" s="22"/>
      <c r="K487" s="12">
        <f t="shared" si="38"/>
        <v>0</v>
      </c>
      <c r="L487" s="12">
        <f t="shared" si="39"/>
        <v>0</v>
      </c>
      <c r="M487" s="34">
        <v>5500</v>
      </c>
      <c r="N487" s="34" t="s">
        <v>4</v>
      </c>
    </row>
    <row r="488" spans="1:14" s="16" customFormat="1" ht="30.75" customHeight="1">
      <c r="A488" s="37">
        <v>28</v>
      </c>
      <c r="B488" s="38" t="s">
        <v>677</v>
      </c>
      <c r="C488" s="37">
        <v>2318</v>
      </c>
      <c r="D488" s="37" t="s">
        <v>507</v>
      </c>
      <c r="E488" s="48">
        <v>0.1598</v>
      </c>
      <c r="F488" s="10">
        <f t="shared" si="35"/>
        <v>0.27421680000000004</v>
      </c>
      <c r="G488" s="26">
        <v>0.03</v>
      </c>
      <c r="H488" s="13">
        <f t="shared" si="36"/>
        <v>3.9600000000000003E-2</v>
      </c>
      <c r="I488" s="32">
        <f t="shared" si="40"/>
        <v>0.31381680000000006</v>
      </c>
      <c r="J488" s="22"/>
      <c r="K488" s="12">
        <f t="shared" si="38"/>
        <v>0</v>
      </c>
      <c r="L488" s="12">
        <f t="shared" si="39"/>
        <v>0</v>
      </c>
      <c r="M488" s="34">
        <v>5500</v>
      </c>
      <c r="N488" s="34" t="s">
        <v>4</v>
      </c>
    </row>
    <row r="489" spans="1:14" s="16" customFormat="1" ht="30.75" customHeight="1">
      <c r="A489" s="37">
        <v>28</v>
      </c>
      <c r="B489" s="38" t="s">
        <v>677</v>
      </c>
      <c r="C489" s="37">
        <v>206</v>
      </c>
      <c r="D489" s="37" t="s">
        <v>772</v>
      </c>
      <c r="E489" s="48">
        <v>0.1598</v>
      </c>
      <c r="F489" s="10">
        <f t="shared" si="35"/>
        <v>0.27421680000000004</v>
      </c>
      <c r="G489" s="26">
        <v>0.03</v>
      </c>
      <c r="H489" s="13">
        <f t="shared" si="36"/>
        <v>3.9600000000000003E-2</v>
      </c>
      <c r="I489" s="32">
        <f t="shared" si="40"/>
        <v>0.31381680000000006</v>
      </c>
      <c r="J489" s="22"/>
      <c r="K489" s="12">
        <f t="shared" si="38"/>
        <v>0</v>
      </c>
      <c r="L489" s="12">
        <f t="shared" si="39"/>
        <v>0</v>
      </c>
      <c r="M489" s="34">
        <v>5500</v>
      </c>
      <c r="N489" s="34" t="s">
        <v>4</v>
      </c>
    </row>
    <row r="490" spans="1:14" s="16" customFormat="1" ht="30.75" customHeight="1">
      <c r="A490" s="37">
        <v>28</v>
      </c>
      <c r="B490" s="38" t="s">
        <v>677</v>
      </c>
      <c r="C490" s="37">
        <v>214</v>
      </c>
      <c r="D490" s="37" t="s">
        <v>680</v>
      </c>
      <c r="E490" s="48">
        <v>0.1598</v>
      </c>
      <c r="F490" s="10">
        <f t="shared" si="35"/>
        <v>0.27421680000000004</v>
      </c>
      <c r="G490" s="26">
        <v>0.03</v>
      </c>
      <c r="H490" s="13">
        <f t="shared" si="36"/>
        <v>3.9600000000000003E-2</v>
      </c>
      <c r="I490" s="32">
        <f t="shared" si="40"/>
        <v>0.31381680000000006</v>
      </c>
      <c r="J490" s="22"/>
      <c r="K490" s="12">
        <f t="shared" si="38"/>
        <v>0</v>
      </c>
      <c r="L490" s="12">
        <f t="shared" si="39"/>
        <v>0</v>
      </c>
      <c r="M490" s="34">
        <v>5500</v>
      </c>
      <c r="N490" s="34" t="s">
        <v>4</v>
      </c>
    </row>
    <row r="491" spans="1:14" s="16" customFormat="1" ht="30.75" customHeight="1">
      <c r="A491" s="37">
        <v>28</v>
      </c>
      <c r="B491" s="38" t="s">
        <v>677</v>
      </c>
      <c r="C491" s="37">
        <v>1069</v>
      </c>
      <c r="D491" s="37" t="s">
        <v>368</v>
      </c>
      <c r="E491" s="48">
        <v>0.1598</v>
      </c>
      <c r="F491" s="10">
        <f t="shared" si="35"/>
        <v>0.27421680000000004</v>
      </c>
      <c r="G491" s="26">
        <v>0.03</v>
      </c>
      <c r="H491" s="13">
        <f t="shared" si="36"/>
        <v>3.9600000000000003E-2</v>
      </c>
      <c r="I491" s="32">
        <f t="shared" si="40"/>
        <v>0.31381680000000006</v>
      </c>
      <c r="J491" s="22"/>
      <c r="K491" s="12">
        <f t="shared" si="38"/>
        <v>0</v>
      </c>
      <c r="L491" s="12">
        <f t="shared" si="39"/>
        <v>0</v>
      </c>
      <c r="M491" s="34">
        <v>5500</v>
      </c>
      <c r="N491" s="34" t="s">
        <v>4</v>
      </c>
    </row>
    <row r="492" spans="1:14" s="16" customFormat="1" ht="30.75" customHeight="1">
      <c r="A492" s="37">
        <v>28</v>
      </c>
      <c r="B492" s="38" t="s">
        <v>677</v>
      </c>
      <c r="C492" s="37">
        <v>90</v>
      </c>
      <c r="D492" s="37" t="s">
        <v>508</v>
      </c>
      <c r="E492" s="48">
        <v>0.1598</v>
      </c>
      <c r="F492" s="10">
        <f t="shared" si="35"/>
        <v>0.27421680000000004</v>
      </c>
      <c r="G492" s="26">
        <v>0.03</v>
      </c>
      <c r="H492" s="13">
        <f t="shared" si="36"/>
        <v>3.9600000000000003E-2</v>
      </c>
      <c r="I492" s="32">
        <f t="shared" si="40"/>
        <v>0.31381680000000006</v>
      </c>
      <c r="J492" s="22"/>
      <c r="K492" s="12">
        <f t="shared" si="38"/>
        <v>0</v>
      </c>
      <c r="L492" s="12">
        <f t="shared" si="39"/>
        <v>0</v>
      </c>
      <c r="M492" s="34">
        <v>4000</v>
      </c>
      <c r="N492" s="34" t="s">
        <v>2</v>
      </c>
    </row>
    <row r="493" spans="1:14" s="16" customFormat="1" ht="30.75" customHeight="1">
      <c r="A493" s="37">
        <v>28</v>
      </c>
      <c r="B493" s="38" t="s">
        <v>677</v>
      </c>
      <c r="C493" s="37">
        <v>1056</v>
      </c>
      <c r="D493" s="37" t="s">
        <v>369</v>
      </c>
      <c r="E493" s="48">
        <v>0.1598</v>
      </c>
      <c r="F493" s="10">
        <f t="shared" si="35"/>
        <v>0.27421680000000004</v>
      </c>
      <c r="G493" s="26">
        <v>0.03</v>
      </c>
      <c r="H493" s="13">
        <f t="shared" si="36"/>
        <v>3.9600000000000003E-2</v>
      </c>
      <c r="I493" s="32">
        <f t="shared" si="40"/>
        <v>0.31381680000000006</v>
      </c>
      <c r="J493" s="22"/>
      <c r="K493" s="12">
        <f t="shared" si="38"/>
        <v>0</v>
      </c>
      <c r="L493" s="12">
        <f t="shared" si="39"/>
        <v>0</v>
      </c>
      <c r="M493" s="34">
        <v>13000</v>
      </c>
      <c r="N493" s="34" t="s">
        <v>4</v>
      </c>
    </row>
    <row r="494" spans="1:14" s="16" customFormat="1" ht="30.75" customHeight="1">
      <c r="A494" s="37">
        <v>17</v>
      </c>
      <c r="B494" s="38" t="s">
        <v>370</v>
      </c>
      <c r="C494" s="37">
        <v>11</v>
      </c>
      <c r="D494" s="37" t="s">
        <v>371</v>
      </c>
      <c r="E494" s="48">
        <v>6.9500000000000006E-2</v>
      </c>
      <c r="F494" s="10">
        <f t="shared" si="35"/>
        <v>0.11926200000000002</v>
      </c>
      <c r="G494" s="26">
        <v>0.03</v>
      </c>
      <c r="H494" s="13">
        <f t="shared" si="36"/>
        <v>3.9600000000000003E-2</v>
      </c>
      <c r="I494" s="32">
        <f t="shared" si="40"/>
        <v>0.15886200000000003</v>
      </c>
      <c r="J494" s="22"/>
      <c r="K494" s="12">
        <f t="shared" si="38"/>
        <v>0</v>
      </c>
      <c r="L494" s="12">
        <f t="shared" si="39"/>
        <v>0</v>
      </c>
      <c r="M494" s="34">
        <v>13000</v>
      </c>
      <c r="N494" s="34" t="s">
        <v>4</v>
      </c>
    </row>
    <row r="495" spans="1:14" s="16" customFormat="1" ht="30.75" customHeight="1">
      <c r="A495" s="37">
        <v>17</v>
      </c>
      <c r="B495" s="38" t="s">
        <v>370</v>
      </c>
      <c r="C495" s="37">
        <v>12</v>
      </c>
      <c r="D495" s="37" t="s">
        <v>372</v>
      </c>
      <c r="E495" s="48">
        <v>8.1600000000000006E-2</v>
      </c>
      <c r="F495" s="10">
        <f t="shared" si="35"/>
        <v>0.14002560000000003</v>
      </c>
      <c r="G495" s="26">
        <v>0.03</v>
      </c>
      <c r="H495" s="13">
        <f t="shared" si="36"/>
        <v>3.9600000000000003E-2</v>
      </c>
      <c r="I495" s="32">
        <f t="shared" si="40"/>
        <v>0.17962560000000002</v>
      </c>
      <c r="J495" s="22"/>
      <c r="K495" s="12">
        <f t="shared" si="38"/>
        <v>0</v>
      </c>
      <c r="L495" s="12">
        <f t="shared" si="39"/>
        <v>0</v>
      </c>
      <c r="M495" s="34">
        <v>13000</v>
      </c>
      <c r="N495" s="34" t="s">
        <v>4</v>
      </c>
    </row>
    <row r="496" spans="1:14" s="16" customFormat="1" ht="30.75" customHeight="1">
      <c r="A496" s="37">
        <v>17</v>
      </c>
      <c r="B496" s="38" t="s">
        <v>370</v>
      </c>
      <c r="C496" s="37">
        <v>13</v>
      </c>
      <c r="D496" s="37" t="s">
        <v>373</v>
      </c>
      <c r="E496" s="48">
        <v>5.7299999999999997E-2</v>
      </c>
      <c r="F496" s="10">
        <f t="shared" si="35"/>
        <v>9.8326799999999992E-2</v>
      </c>
      <c r="G496" s="26">
        <v>0.03</v>
      </c>
      <c r="H496" s="13">
        <f t="shared" si="36"/>
        <v>3.9600000000000003E-2</v>
      </c>
      <c r="I496" s="32">
        <f t="shared" si="40"/>
        <v>0.13792679999999999</v>
      </c>
      <c r="J496" s="22"/>
      <c r="K496" s="12">
        <f t="shared" si="38"/>
        <v>0</v>
      </c>
      <c r="L496" s="12">
        <f t="shared" si="39"/>
        <v>0</v>
      </c>
      <c r="M496" s="34">
        <v>13000</v>
      </c>
      <c r="N496" s="34" t="s">
        <v>4</v>
      </c>
    </row>
    <row r="497" spans="9:12" ht="21">
      <c r="I497" s="31" t="s">
        <v>617</v>
      </c>
      <c r="J497" s="29">
        <f>SUM(J12:J496)</f>
        <v>0</v>
      </c>
      <c r="K497" s="27">
        <f>SUM(K12:K496)</f>
        <v>0</v>
      </c>
      <c r="L497" s="27">
        <f>SUM(L12:L496)</f>
        <v>0</v>
      </c>
    </row>
  </sheetData>
  <sheetProtection password="CA63" sheet="1" objects="1" scenarios="1"/>
  <mergeCells count="22">
    <mergeCell ref="C7:C8"/>
    <mergeCell ref="D7:D8"/>
    <mergeCell ref="H7:H9"/>
    <mergeCell ref="E7:E8"/>
    <mergeCell ref="A7:A8"/>
    <mergeCell ref="B7:B8"/>
    <mergeCell ref="C2:N2"/>
    <mergeCell ref="C3:N3"/>
    <mergeCell ref="D5:J5"/>
    <mergeCell ref="K5:N5"/>
    <mergeCell ref="A10:N11"/>
    <mergeCell ref="C6:G6"/>
    <mergeCell ref="M6:N6"/>
    <mergeCell ref="F7:F9"/>
    <mergeCell ref="G7:G9"/>
    <mergeCell ref="I7:I9"/>
    <mergeCell ref="J7:J9"/>
    <mergeCell ref="K7:K9"/>
    <mergeCell ref="M7:M8"/>
    <mergeCell ref="N7:N8"/>
    <mergeCell ref="I6:L6"/>
    <mergeCell ref="A6:B6"/>
  </mergeCells>
  <hyperlinks>
    <hyperlink ref="D5" r:id="rId1" xr:uid="{0FBF2CD4-BC84-424A-8F24-E636F606A0BA}"/>
  </hyperlinks>
  <pageMargins left="0.25" right="0.25" top="0.75" bottom="0.75" header="0.3" footer="0.3"/>
  <pageSetup scale="5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9ED0-5BC0-4FEC-856F-3CBDA2B77AE6}">
  <sheetPr>
    <tabColor rgb="FF00B0F0"/>
  </sheetPr>
  <dimension ref="A1:Q157"/>
  <sheetViews>
    <sheetView zoomScale="90" zoomScaleNormal="90" workbookViewId="0">
      <selection activeCell="K13" sqref="K13"/>
    </sheetView>
  </sheetViews>
  <sheetFormatPr baseColWidth="10" defaultColWidth="11.44140625" defaultRowHeight="14.4"/>
  <cols>
    <col min="1" max="1" width="6.21875" style="24" customWidth="1"/>
    <col min="2" max="2" width="22.44140625" style="24" customWidth="1"/>
    <col min="3" max="3" width="8.21875" style="24" customWidth="1"/>
    <col min="4" max="4" width="23.77734375" style="24" customWidth="1"/>
    <col min="5" max="5" width="11.44140625" style="24" hidden="1" customWidth="1"/>
    <col min="6" max="6" width="9.44140625" style="24" hidden="1" customWidth="1"/>
    <col min="7" max="8" width="10.21875" style="11" hidden="1" customWidth="1"/>
    <col min="9" max="9" width="13" style="24" customWidth="1"/>
    <col min="10" max="16384" width="11.44140625" style="24"/>
  </cols>
  <sheetData>
    <row r="1" spans="1:17" ht="15.75" customHeight="1"/>
    <row r="2" spans="1:17" ht="30" customHeight="1">
      <c r="C2" s="105" t="s">
        <v>720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7" ht="50.25" customHeight="1">
      <c r="C3" s="148" t="s">
        <v>620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7" ht="60.6" customHeight="1">
      <c r="J4" s="47" t="s">
        <v>621</v>
      </c>
      <c r="O4" s="149"/>
      <c r="P4" s="149"/>
      <c r="Q4" s="149"/>
    </row>
    <row r="5" spans="1:17" ht="19.5" customHeight="1">
      <c r="D5" s="107" t="s">
        <v>436</v>
      </c>
      <c r="E5" s="150"/>
      <c r="F5" s="150"/>
      <c r="G5" s="150"/>
      <c r="H5" s="150"/>
      <c r="I5" s="150"/>
      <c r="J5" s="150"/>
      <c r="K5" s="150" t="s">
        <v>623</v>
      </c>
      <c r="L5" s="150"/>
      <c r="M5" s="150"/>
      <c r="N5" s="150"/>
    </row>
    <row r="6" spans="1:17" ht="37.5" customHeight="1">
      <c r="A6" s="144" t="s">
        <v>1140</v>
      </c>
      <c r="B6" s="144"/>
      <c r="C6" s="113"/>
      <c r="D6" s="114"/>
      <c r="E6" s="114"/>
      <c r="F6" s="114"/>
      <c r="G6" s="115"/>
      <c r="H6" s="18"/>
      <c r="I6" s="145" t="s">
        <v>132</v>
      </c>
      <c r="J6" s="146"/>
      <c r="K6" s="146"/>
      <c r="L6" s="147"/>
      <c r="M6" s="116"/>
      <c r="N6" s="117"/>
    </row>
    <row r="7" spans="1:17" ht="69.75" customHeight="1">
      <c r="A7" s="142" t="s">
        <v>125</v>
      </c>
      <c r="B7" s="143" t="s">
        <v>131</v>
      </c>
      <c r="C7" s="139" t="s">
        <v>130</v>
      </c>
      <c r="D7" s="140" t="s">
        <v>129</v>
      </c>
      <c r="E7" s="141" t="s">
        <v>0</v>
      </c>
      <c r="F7" s="118" t="s">
        <v>124</v>
      </c>
      <c r="G7" s="121" t="s">
        <v>531</v>
      </c>
      <c r="H7" s="121" t="s">
        <v>437</v>
      </c>
      <c r="I7" s="124" t="s">
        <v>619</v>
      </c>
      <c r="J7" s="127" t="s">
        <v>128</v>
      </c>
      <c r="K7" s="130" t="s">
        <v>0</v>
      </c>
      <c r="L7" s="14" t="s">
        <v>133</v>
      </c>
      <c r="M7" s="133" t="s">
        <v>127</v>
      </c>
      <c r="N7" s="134" t="s">
        <v>126</v>
      </c>
    </row>
    <row r="8" spans="1:17" ht="15" customHeight="1">
      <c r="A8" s="142"/>
      <c r="B8" s="143"/>
      <c r="C8" s="139"/>
      <c r="D8" s="140"/>
      <c r="E8" s="141"/>
      <c r="F8" s="119"/>
      <c r="G8" s="122"/>
      <c r="H8" s="122"/>
      <c r="I8" s="125"/>
      <c r="J8" s="128"/>
      <c r="K8" s="131"/>
      <c r="L8" s="1" t="s">
        <v>0</v>
      </c>
      <c r="M8" s="133"/>
      <c r="N8" s="134"/>
    </row>
    <row r="9" spans="1:17" ht="21">
      <c r="A9" s="5"/>
      <c r="B9" s="6"/>
      <c r="C9" s="19"/>
      <c r="D9" s="8"/>
      <c r="E9" s="4"/>
      <c r="F9" s="120"/>
      <c r="G9" s="123"/>
      <c r="H9" s="123"/>
      <c r="I9" s="126"/>
      <c r="J9" s="129"/>
      <c r="K9" s="132"/>
      <c r="L9" s="17">
        <v>0</v>
      </c>
      <c r="M9" s="2"/>
      <c r="N9" s="3"/>
    </row>
    <row r="10" spans="1:17" ht="15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2"/>
      <c r="L10" s="152"/>
      <c r="M10" s="151"/>
      <c r="N10" s="153"/>
    </row>
    <row r="11" spans="1:17" ht="15" customHeight="1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2"/>
      <c r="L11" s="152"/>
      <c r="M11" s="154"/>
      <c r="N11" s="155"/>
    </row>
    <row r="12" spans="1:17" ht="32.25" customHeight="1">
      <c r="A12" s="37">
        <v>120</v>
      </c>
      <c r="B12" s="38" t="s">
        <v>59</v>
      </c>
      <c r="C12" s="37">
        <v>1</v>
      </c>
      <c r="D12" s="37" t="s">
        <v>60</v>
      </c>
      <c r="E12" s="49">
        <v>0.1031</v>
      </c>
      <c r="F12" s="10">
        <f>(E12*1.32)*1.3</f>
        <v>0.17691959999999998</v>
      </c>
      <c r="G12" s="34">
        <v>0.03</v>
      </c>
      <c r="H12" s="9">
        <f>G12*1.32</f>
        <v>3.9600000000000003E-2</v>
      </c>
      <c r="I12" s="28">
        <f t="shared" ref="I12:I75" si="0">F12+H12</f>
        <v>0.21651959999999998</v>
      </c>
      <c r="J12" s="30"/>
      <c r="K12" s="12">
        <f t="shared" ref="K12:K75" si="1">I12*J12</f>
        <v>0</v>
      </c>
      <c r="L12" s="12">
        <f t="shared" ref="L12:L75" si="2">K12-(K12*$L$9)</f>
        <v>0</v>
      </c>
      <c r="M12" s="34">
        <v>2100</v>
      </c>
      <c r="N12" s="34" t="s">
        <v>2</v>
      </c>
    </row>
    <row r="13" spans="1:17" ht="32.25" customHeight="1">
      <c r="A13" s="37">
        <v>135</v>
      </c>
      <c r="B13" s="38" t="s">
        <v>374</v>
      </c>
      <c r="C13" s="37">
        <v>9</v>
      </c>
      <c r="D13" s="37" t="s">
        <v>375</v>
      </c>
      <c r="E13" s="49">
        <v>0.26150000000000001</v>
      </c>
      <c r="F13" s="10">
        <f t="shared" ref="F13:F76" si="3">(E13*1.32)*1.3</f>
        <v>0.44873400000000008</v>
      </c>
      <c r="G13" s="34">
        <v>0.03</v>
      </c>
      <c r="H13" s="9">
        <f t="shared" ref="H13:H76" si="4">G13*1.32</f>
        <v>3.9600000000000003E-2</v>
      </c>
      <c r="I13" s="28">
        <f t="shared" si="0"/>
        <v>0.4883340000000001</v>
      </c>
      <c r="J13" s="30"/>
      <c r="K13" s="12">
        <f t="shared" si="1"/>
        <v>0</v>
      </c>
      <c r="L13" s="12">
        <f t="shared" si="2"/>
        <v>0</v>
      </c>
      <c r="M13" s="34">
        <v>2100</v>
      </c>
      <c r="N13" s="34" t="s">
        <v>4</v>
      </c>
    </row>
    <row r="14" spans="1:17" ht="32.25" customHeight="1">
      <c r="A14" s="37">
        <v>135</v>
      </c>
      <c r="B14" s="38" t="s">
        <v>374</v>
      </c>
      <c r="C14" s="37">
        <v>17</v>
      </c>
      <c r="D14" s="37" t="s">
        <v>376</v>
      </c>
      <c r="E14" s="49">
        <v>0.21659999999999999</v>
      </c>
      <c r="F14" s="10">
        <f t="shared" si="3"/>
        <v>0.3716856</v>
      </c>
      <c r="G14" s="34">
        <v>0.03</v>
      </c>
      <c r="H14" s="9">
        <f t="shared" si="4"/>
        <v>3.9600000000000003E-2</v>
      </c>
      <c r="I14" s="28">
        <f t="shared" si="0"/>
        <v>0.41128560000000003</v>
      </c>
      <c r="J14" s="30"/>
      <c r="K14" s="12">
        <f t="shared" si="1"/>
        <v>0</v>
      </c>
      <c r="L14" s="12">
        <f t="shared" si="2"/>
        <v>0</v>
      </c>
      <c r="M14" s="34">
        <v>4000</v>
      </c>
      <c r="N14" s="34" t="s">
        <v>154</v>
      </c>
    </row>
    <row r="15" spans="1:17" ht="32.25" customHeight="1">
      <c r="A15" s="37">
        <v>135</v>
      </c>
      <c r="B15" s="38" t="s">
        <v>374</v>
      </c>
      <c r="C15" s="37">
        <v>76</v>
      </c>
      <c r="D15" s="37" t="s">
        <v>773</v>
      </c>
      <c r="E15" s="49">
        <v>0.21659999999999999</v>
      </c>
      <c r="F15" s="10">
        <f t="shared" si="3"/>
        <v>0.3716856</v>
      </c>
      <c r="G15" s="34">
        <v>0.03</v>
      </c>
      <c r="H15" s="9">
        <f t="shared" si="4"/>
        <v>3.9600000000000003E-2</v>
      </c>
      <c r="I15" s="28">
        <f t="shared" si="0"/>
        <v>0.41128560000000003</v>
      </c>
      <c r="J15" s="30"/>
      <c r="K15" s="12">
        <f t="shared" si="1"/>
        <v>0</v>
      </c>
      <c r="L15" s="12">
        <f t="shared" si="2"/>
        <v>0</v>
      </c>
      <c r="M15" s="34">
        <v>4000</v>
      </c>
      <c r="N15" s="34" t="s">
        <v>154</v>
      </c>
    </row>
    <row r="16" spans="1:17" ht="32.25" customHeight="1">
      <c r="A16" s="37">
        <v>135</v>
      </c>
      <c r="B16" s="38" t="s">
        <v>599</v>
      </c>
      <c r="C16" s="37">
        <v>23</v>
      </c>
      <c r="D16" s="37" t="s">
        <v>600</v>
      </c>
      <c r="E16" s="49">
        <v>0.1966</v>
      </c>
      <c r="F16" s="10">
        <f t="shared" si="3"/>
        <v>0.33736560000000004</v>
      </c>
      <c r="G16" s="34">
        <v>0.03</v>
      </c>
      <c r="H16" s="9">
        <f t="shared" si="4"/>
        <v>3.9600000000000003E-2</v>
      </c>
      <c r="I16" s="28">
        <f t="shared" si="0"/>
        <v>0.37696560000000007</v>
      </c>
      <c r="J16" s="30"/>
      <c r="K16" s="12">
        <f t="shared" si="1"/>
        <v>0</v>
      </c>
      <c r="L16" s="12">
        <f t="shared" si="2"/>
        <v>0</v>
      </c>
      <c r="M16" s="34">
        <v>4000</v>
      </c>
      <c r="N16" s="34" t="s">
        <v>4</v>
      </c>
    </row>
    <row r="17" spans="1:14" ht="32.25" customHeight="1">
      <c r="A17" s="37">
        <v>135</v>
      </c>
      <c r="B17" s="38" t="s">
        <v>601</v>
      </c>
      <c r="C17" s="37">
        <v>10</v>
      </c>
      <c r="D17" s="37" t="s">
        <v>681</v>
      </c>
      <c r="E17" s="49">
        <v>0.21659999999999999</v>
      </c>
      <c r="F17" s="10">
        <f t="shared" si="3"/>
        <v>0.3716856</v>
      </c>
      <c r="G17" s="34">
        <v>0.03</v>
      </c>
      <c r="H17" s="9">
        <f t="shared" si="4"/>
        <v>3.9600000000000003E-2</v>
      </c>
      <c r="I17" s="28">
        <f t="shared" si="0"/>
        <v>0.41128560000000003</v>
      </c>
      <c r="J17" s="30"/>
      <c r="K17" s="12">
        <f t="shared" si="1"/>
        <v>0</v>
      </c>
      <c r="L17" s="12">
        <f t="shared" si="2"/>
        <v>0</v>
      </c>
      <c r="M17" s="34">
        <v>4000</v>
      </c>
      <c r="N17" s="34" t="s">
        <v>4</v>
      </c>
    </row>
    <row r="18" spans="1:14" ht="32.25" customHeight="1">
      <c r="A18" s="37">
        <v>135</v>
      </c>
      <c r="B18" s="38" t="s">
        <v>601</v>
      </c>
      <c r="C18" s="37">
        <v>11</v>
      </c>
      <c r="D18" s="37" t="s">
        <v>682</v>
      </c>
      <c r="E18" s="49">
        <v>0.21659999999999999</v>
      </c>
      <c r="F18" s="10">
        <f t="shared" si="3"/>
        <v>0.3716856</v>
      </c>
      <c r="G18" s="34">
        <v>0.03</v>
      </c>
      <c r="H18" s="9">
        <f t="shared" si="4"/>
        <v>3.9600000000000003E-2</v>
      </c>
      <c r="I18" s="28">
        <f t="shared" si="0"/>
        <v>0.41128560000000003</v>
      </c>
      <c r="J18" s="30"/>
      <c r="K18" s="12">
        <f t="shared" si="1"/>
        <v>0</v>
      </c>
      <c r="L18" s="12">
        <f t="shared" si="2"/>
        <v>0</v>
      </c>
      <c r="M18" s="34">
        <v>4000</v>
      </c>
      <c r="N18" s="34" t="s">
        <v>4</v>
      </c>
    </row>
    <row r="19" spans="1:14" ht="32.25" customHeight="1">
      <c r="A19" s="37">
        <v>135</v>
      </c>
      <c r="B19" s="38" t="s">
        <v>601</v>
      </c>
      <c r="C19" s="37">
        <v>12</v>
      </c>
      <c r="D19" s="37" t="s">
        <v>683</v>
      </c>
      <c r="E19" s="49">
        <v>0.21659999999999999</v>
      </c>
      <c r="F19" s="10">
        <f t="shared" si="3"/>
        <v>0.3716856</v>
      </c>
      <c r="G19" s="34">
        <v>0.03</v>
      </c>
      <c r="H19" s="9">
        <f t="shared" si="4"/>
        <v>3.9600000000000003E-2</v>
      </c>
      <c r="I19" s="28">
        <f t="shared" si="0"/>
        <v>0.41128560000000003</v>
      </c>
      <c r="J19" s="30"/>
      <c r="K19" s="12">
        <f t="shared" si="1"/>
        <v>0</v>
      </c>
      <c r="L19" s="12">
        <f t="shared" si="2"/>
        <v>0</v>
      </c>
      <c r="M19" s="34">
        <v>4000</v>
      </c>
      <c r="N19" s="34" t="s">
        <v>154</v>
      </c>
    </row>
    <row r="20" spans="1:14" ht="32.25" customHeight="1">
      <c r="A20" s="37">
        <v>135</v>
      </c>
      <c r="B20" s="38" t="s">
        <v>601</v>
      </c>
      <c r="C20" s="37">
        <v>13</v>
      </c>
      <c r="D20" s="37" t="s">
        <v>684</v>
      </c>
      <c r="E20" s="49">
        <v>0.21659999999999999</v>
      </c>
      <c r="F20" s="10">
        <f t="shared" si="3"/>
        <v>0.3716856</v>
      </c>
      <c r="G20" s="34">
        <v>0.03</v>
      </c>
      <c r="H20" s="9">
        <f t="shared" si="4"/>
        <v>3.9600000000000003E-2</v>
      </c>
      <c r="I20" s="28">
        <f t="shared" si="0"/>
        <v>0.41128560000000003</v>
      </c>
      <c r="J20" s="30"/>
      <c r="K20" s="12">
        <f t="shared" si="1"/>
        <v>0</v>
      </c>
      <c r="L20" s="12">
        <f t="shared" si="2"/>
        <v>0</v>
      </c>
      <c r="M20" s="34">
        <v>4000</v>
      </c>
      <c r="N20" s="34" t="s">
        <v>154</v>
      </c>
    </row>
    <row r="21" spans="1:14" ht="32.25" customHeight="1">
      <c r="A21" s="37">
        <v>135</v>
      </c>
      <c r="B21" s="38" t="s">
        <v>601</v>
      </c>
      <c r="C21" s="37">
        <v>14</v>
      </c>
      <c r="D21" s="37" t="s">
        <v>685</v>
      </c>
      <c r="E21" s="49">
        <v>0.21659999999999999</v>
      </c>
      <c r="F21" s="10">
        <f t="shared" si="3"/>
        <v>0.3716856</v>
      </c>
      <c r="G21" s="34">
        <v>0.03</v>
      </c>
      <c r="H21" s="9">
        <f t="shared" si="4"/>
        <v>3.9600000000000003E-2</v>
      </c>
      <c r="I21" s="28">
        <f t="shared" si="0"/>
        <v>0.41128560000000003</v>
      </c>
      <c r="J21" s="30"/>
      <c r="K21" s="12">
        <f t="shared" si="1"/>
        <v>0</v>
      </c>
      <c r="L21" s="12">
        <f t="shared" si="2"/>
        <v>0</v>
      </c>
      <c r="M21" s="34">
        <v>4000</v>
      </c>
      <c r="N21" s="34" t="s">
        <v>154</v>
      </c>
    </row>
    <row r="22" spans="1:14" ht="32.25" customHeight="1">
      <c r="A22" s="37">
        <v>135</v>
      </c>
      <c r="B22" s="38" t="s">
        <v>601</v>
      </c>
      <c r="C22" s="37">
        <v>15</v>
      </c>
      <c r="D22" s="37" t="s">
        <v>686</v>
      </c>
      <c r="E22" s="49">
        <v>0.21659999999999999</v>
      </c>
      <c r="F22" s="10">
        <f t="shared" si="3"/>
        <v>0.3716856</v>
      </c>
      <c r="G22" s="34">
        <v>0.03</v>
      </c>
      <c r="H22" s="9">
        <f t="shared" si="4"/>
        <v>3.9600000000000003E-2</v>
      </c>
      <c r="I22" s="28">
        <f t="shared" si="0"/>
        <v>0.41128560000000003</v>
      </c>
      <c r="J22" s="30"/>
      <c r="K22" s="12">
        <f t="shared" si="1"/>
        <v>0</v>
      </c>
      <c r="L22" s="12">
        <f t="shared" si="2"/>
        <v>0</v>
      </c>
      <c r="M22" s="34">
        <v>4000</v>
      </c>
      <c r="N22" s="34" t="s">
        <v>154</v>
      </c>
    </row>
    <row r="23" spans="1:14" ht="32.25" customHeight="1">
      <c r="A23" s="37">
        <v>135</v>
      </c>
      <c r="B23" s="38" t="s">
        <v>601</v>
      </c>
      <c r="C23" s="37">
        <v>16</v>
      </c>
      <c r="D23" s="37" t="s">
        <v>687</v>
      </c>
      <c r="E23" s="49">
        <v>0.21659999999999999</v>
      </c>
      <c r="F23" s="10">
        <f t="shared" si="3"/>
        <v>0.3716856</v>
      </c>
      <c r="G23" s="34">
        <v>0.03</v>
      </c>
      <c r="H23" s="9">
        <f t="shared" si="4"/>
        <v>3.9600000000000003E-2</v>
      </c>
      <c r="I23" s="28">
        <f t="shared" si="0"/>
        <v>0.41128560000000003</v>
      </c>
      <c r="J23" s="30"/>
      <c r="K23" s="12">
        <f t="shared" si="1"/>
        <v>0</v>
      </c>
      <c r="L23" s="12">
        <f t="shared" si="2"/>
        <v>0</v>
      </c>
      <c r="M23" s="34">
        <v>4000</v>
      </c>
      <c r="N23" s="34" t="s">
        <v>154</v>
      </c>
    </row>
    <row r="24" spans="1:14" ht="32.25" customHeight="1">
      <c r="A24" s="37">
        <v>135</v>
      </c>
      <c r="B24" s="38" t="s">
        <v>601</v>
      </c>
      <c r="C24" s="37">
        <v>18</v>
      </c>
      <c r="D24" s="37" t="s">
        <v>377</v>
      </c>
      <c r="E24" s="49">
        <v>0.21659999999999999</v>
      </c>
      <c r="F24" s="10">
        <f t="shared" si="3"/>
        <v>0.3716856</v>
      </c>
      <c r="G24" s="34">
        <v>0.03</v>
      </c>
      <c r="H24" s="9">
        <f t="shared" si="4"/>
        <v>3.9600000000000003E-2</v>
      </c>
      <c r="I24" s="28">
        <f t="shared" si="0"/>
        <v>0.41128560000000003</v>
      </c>
      <c r="J24" s="30"/>
      <c r="K24" s="12">
        <f t="shared" si="1"/>
        <v>0</v>
      </c>
      <c r="L24" s="12">
        <f t="shared" si="2"/>
        <v>0</v>
      </c>
      <c r="M24" s="34">
        <v>4000</v>
      </c>
      <c r="N24" s="34" t="s">
        <v>154</v>
      </c>
    </row>
    <row r="25" spans="1:14" ht="32.25" customHeight="1">
      <c r="A25" s="37">
        <v>135</v>
      </c>
      <c r="B25" s="38" t="s">
        <v>601</v>
      </c>
      <c r="C25" s="37">
        <v>19</v>
      </c>
      <c r="D25" s="37" t="s">
        <v>378</v>
      </c>
      <c r="E25" s="49">
        <v>0.26150000000000001</v>
      </c>
      <c r="F25" s="10">
        <f t="shared" si="3"/>
        <v>0.44873400000000008</v>
      </c>
      <c r="G25" s="34">
        <v>0.03</v>
      </c>
      <c r="H25" s="9">
        <f t="shared" si="4"/>
        <v>3.9600000000000003E-2</v>
      </c>
      <c r="I25" s="28">
        <f t="shared" si="0"/>
        <v>0.4883340000000001</v>
      </c>
      <c r="J25" s="30"/>
      <c r="K25" s="12">
        <f t="shared" si="1"/>
        <v>0</v>
      </c>
      <c r="L25" s="12">
        <f t="shared" si="2"/>
        <v>0</v>
      </c>
      <c r="M25" s="34">
        <v>4000</v>
      </c>
      <c r="N25" s="34" t="s">
        <v>154</v>
      </c>
    </row>
    <row r="26" spans="1:14" ht="32.25" customHeight="1">
      <c r="A26" s="37">
        <v>135</v>
      </c>
      <c r="B26" s="38" t="s">
        <v>601</v>
      </c>
      <c r="C26" s="37">
        <v>20</v>
      </c>
      <c r="D26" s="37" t="s">
        <v>379</v>
      </c>
      <c r="E26" s="49">
        <v>0.21659999999999999</v>
      </c>
      <c r="F26" s="10">
        <f t="shared" si="3"/>
        <v>0.3716856</v>
      </c>
      <c r="G26" s="34">
        <v>0.03</v>
      </c>
      <c r="H26" s="9">
        <f t="shared" si="4"/>
        <v>3.9600000000000003E-2</v>
      </c>
      <c r="I26" s="28">
        <f t="shared" si="0"/>
        <v>0.41128560000000003</v>
      </c>
      <c r="J26" s="30"/>
      <c r="K26" s="12">
        <f t="shared" si="1"/>
        <v>0</v>
      </c>
      <c r="L26" s="12">
        <f t="shared" si="2"/>
        <v>0</v>
      </c>
      <c r="M26" s="34">
        <v>4000</v>
      </c>
      <c r="N26" s="34" t="s">
        <v>154</v>
      </c>
    </row>
    <row r="27" spans="1:14" ht="32.25" customHeight="1">
      <c r="A27" s="37">
        <v>135</v>
      </c>
      <c r="B27" s="38" t="s">
        <v>601</v>
      </c>
      <c r="C27" s="37">
        <v>21</v>
      </c>
      <c r="D27" s="37" t="s">
        <v>380</v>
      </c>
      <c r="E27" s="49">
        <v>0.21659999999999999</v>
      </c>
      <c r="F27" s="10">
        <f t="shared" si="3"/>
        <v>0.3716856</v>
      </c>
      <c r="G27" s="34">
        <v>0.03</v>
      </c>
      <c r="H27" s="9">
        <f t="shared" si="4"/>
        <v>3.9600000000000003E-2</v>
      </c>
      <c r="I27" s="28">
        <f t="shared" si="0"/>
        <v>0.41128560000000003</v>
      </c>
      <c r="J27" s="30"/>
      <c r="K27" s="12">
        <f t="shared" si="1"/>
        <v>0</v>
      </c>
      <c r="L27" s="12">
        <f t="shared" si="2"/>
        <v>0</v>
      </c>
      <c r="M27" s="34">
        <v>4000</v>
      </c>
      <c r="N27" s="34" t="s">
        <v>154</v>
      </c>
    </row>
    <row r="28" spans="1:14" ht="32.25" customHeight="1">
      <c r="A28" s="37">
        <v>121</v>
      </c>
      <c r="B28" s="38" t="s">
        <v>61</v>
      </c>
      <c r="C28" s="37">
        <v>12</v>
      </c>
      <c r="D28" s="37" t="s">
        <v>381</v>
      </c>
      <c r="E28" s="49">
        <v>0.21540000000000001</v>
      </c>
      <c r="F28" s="10">
        <f t="shared" si="3"/>
        <v>0.36962640000000002</v>
      </c>
      <c r="G28" s="34">
        <v>0.03</v>
      </c>
      <c r="H28" s="9">
        <f t="shared" si="4"/>
        <v>3.9600000000000003E-2</v>
      </c>
      <c r="I28" s="28">
        <f t="shared" si="0"/>
        <v>0.40922640000000005</v>
      </c>
      <c r="J28" s="30"/>
      <c r="K28" s="12">
        <f t="shared" si="1"/>
        <v>0</v>
      </c>
      <c r="L28" s="12">
        <f t="shared" si="2"/>
        <v>0</v>
      </c>
      <c r="M28" s="34">
        <v>4000</v>
      </c>
      <c r="N28" s="34" t="s">
        <v>154</v>
      </c>
    </row>
    <row r="29" spans="1:14" ht="32.25" customHeight="1">
      <c r="A29" s="37">
        <v>121</v>
      </c>
      <c r="B29" s="38" t="s">
        <v>61</v>
      </c>
      <c r="C29" s="37">
        <v>5</v>
      </c>
      <c r="D29" s="37" t="s">
        <v>62</v>
      </c>
      <c r="E29" s="49">
        <v>0.22539999999999999</v>
      </c>
      <c r="F29" s="10">
        <f t="shared" si="3"/>
        <v>0.38678640000000003</v>
      </c>
      <c r="G29" s="34">
        <v>0.03</v>
      </c>
      <c r="H29" s="9">
        <f t="shared" si="4"/>
        <v>3.9600000000000003E-2</v>
      </c>
      <c r="I29" s="28">
        <f t="shared" si="0"/>
        <v>0.42638640000000005</v>
      </c>
      <c r="J29" s="30"/>
      <c r="K29" s="12">
        <f t="shared" si="1"/>
        <v>0</v>
      </c>
      <c r="L29" s="12">
        <f t="shared" si="2"/>
        <v>0</v>
      </c>
      <c r="M29" s="34">
        <v>4000</v>
      </c>
      <c r="N29" s="34" t="s">
        <v>154</v>
      </c>
    </row>
    <row r="30" spans="1:14" ht="32.25" customHeight="1">
      <c r="A30" s="37">
        <v>121</v>
      </c>
      <c r="B30" s="38" t="s">
        <v>61</v>
      </c>
      <c r="C30" s="37">
        <v>6</v>
      </c>
      <c r="D30" s="37" t="s">
        <v>64</v>
      </c>
      <c r="E30" s="49">
        <v>9.6199999999999994E-2</v>
      </c>
      <c r="F30" s="10">
        <f t="shared" si="3"/>
        <v>0.16507919999999998</v>
      </c>
      <c r="G30" s="34">
        <v>0.03</v>
      </c>
      <c r="H30" s="9">
        <f t="shared" si="4"/>
        <v>3.9600000000000003E-2</v>
      </c>
      <c r="I30" s="28">
        <f t="shared" si="0"/>
        <v>0.20467919999999998</v>
      </c>
      <c r="J30" s="30"/>
      <c r="K30" s="12">
        <f t="shared" si="1"/>
        <v>0</v>
      </c>
      <c r="L30" s="12">
        <f t="shared" si="2"/>
        <v>0</v>
      </c>
      <c r="M30" s="34">
        <v>1600</v>
      </c>
      <c r="N30" s="34" t="s">
        <v>154</v>
      </c>
    </row>
    <row r="31" spans="1:14" ht="32.25" customHeight="1">
      <c r="A31" s="37">
        <v>121</v>
      </c>
      <c r="B31" s="38" t="s">
        <v>61</v>
      </c>
      <c r="C31" s="37">
        <v>1</v>
      </c>
      <c r="D31" s="37" t="s">
        <v>65</v>
      </c>
      <c r="E31" s="49">
        <v>9.6199999999999994E-2</v>
      </c>
      <c r="F31" s="10">
        <f t="shared" si="3"/>
        <v>0.16507919999999998</v>
      </c>
      <c r="G31" s="34">
        <v>0.03</v>
      </c>
      <c r="H31" s="9">
        <f t="shared" si="4"/>
        <v>3.9600000000000003E-2</v>
      </c>
      <c r="I31" s="28">
        <f t="shared" si="0"/>
        <v>0.20467919999999998</v>
      </c>
      <c r="J31" s="30"/>
      <c r="K31" s="12">
        <f t="shared" si="1"/>
        <v>0</v>
      </c>
      <c r="L31" s="12">
        <f t="shared" si="2"/>
        <v>0</v>
      </c>
      <c r="M31" s="34">
        <v>1600</v>
      </c>
      <c r="N31" s="34" t="s">
        <v>63</v>
      </c>
    </row>
    <row r="32" spans="1:14" ht="32.25" customHeight="1">
      <c r="A32" s="37">
        <v>121</v>
      </c>
      <c r="B32" s="38" t="s">
        <v>61</v>
      </c>
      <c r="C32" s="37">
        <v>2</v>
      </c>
      <c r="D32" s="37" t="s">
        <v>66</v>
      </c>
      <c r="E32" s="49">
        <v>9.6199999999999994E-2</v>
      </c>
      <c r="F32" s="10">
        <f t="shared" si="3"/>
        <v>0.16507919999999998</v>
      </c>
      <c r="G32" s="34">
        <v>0.03</v>
      </c>
      <c r="H32" s="9">
        <f t="shared" si="4"/>
        <v>3.9600000000000003E-2</v>
      </c>
      <c r="I32" s="28">
        <f t="shared" si="0"/>
        <v>0.20467919999999998</v>
      </c>
      <c r="J32" s="30"/>
      <c r="K32" s="12">
        <f t="shared" si="1"/>
        <v>0</v>
      </c>
      <c r="L32" s="12">
        <f t="shared" si="2"/>
        <v>0</v>
      </c>
      <c r="M32" s="34">
        <v>1600</v>
      </c>
      <c r="N32" s="34" t="s">
        <v>2</v>
      </c>
    </row>
    <row r="33" spans="1:14" ht="32.25" customHeight="1">
      <c r="A33" s="37">
        <v>121</v>
      </c>
      <c r="B33" s="38" t="s">
        <v>61</v>
      </c>
      <c r="C33" s="37">
        <v>8</v>
      </c>
      <c r="D33" s="37" t="s">
        <v>67</v>
      </c>
      <c r="E33" s="49">
        <v>9.6199999999999994E-2</v>
      </c>
      <c r="F33" s="10">
        <f t="shared" si="3"/>
        <v>0.16507919999999998</v>
      </c>
      <c r="G33" s="34">
        <v>0.03</v>
      </c>
      <c r="H33" s="9">
        <f t="shared" si="4"/>
        <v>3.9600000000000003E-2</v>
      </c>
      <c r="I33" s="28">
        <f t="shared" si="0"/>
        <v>0.20467919999999998</v>
      </c>
      <c r="J33" s="30"/>
      <c r="K33" s="12">
        <f t="shared" si="1"/>
        <v>0</v>
      </c>
      <c r="L33" s="12">
        <f t="shared" si="2"/>
        <v>0</v>
      </c>
      <c r="M33" s="34">
        <v>1600</v>
      </c>
      <c r="N33" s="34" t="s">
        <v>2</v>
      </c>
    </row>
    <row r="34" spans="1:14" ht="32.25" customHeight="1">
      <c r="A34" s="37">
        <v>121</v>
      </c>
      <c r="B34" s="38" t="s">
        <v>61</v>
      </c>
      <c r="C34" s="37">
        <v>3</v>
      </c>
      <c r="D34" s="37" t="s">
        <v>68</v>
      </c>
      <c r="E34" s="49">
        <v>9.6199999999999994E-2</v>
      </c>
      <c r="F34" s="10">
        <f t="shared" si="3"/>
        <v>0.16507919999999998</v>
      </c>
      <c r="G34" s="34">
        <v>0.03</v>
      </c>
      <c r="H34" s="9">
        <f t="shared" si="4"/>
        <v>3.9600000000000003E-2</v>
      </c>
      <c r="I34" s="28">
        <f t="shared" si="0"/>
        <v>0.20467919999999998</v>
      </c>
      <c r="J34" s="30"/>
      <c r="K34" s="12">
        <f t="shared" si="1"/>
        <v>0</v>
      </c>
      <c r="L34" s="12">
        <f t="shared" si="2"/>
        <v>0</v>
      </c>
      <c r="M34" s="34">
        <v>1600</v>
      </c>
      <c r="N34" s="34" t="s">
        <v>2</v>
      </c>
    </row>
    <row r="35" spans="1:14" ht="32.25" customHeight="1">
      <c r="A35" s="37">
        <v>136</v>
      </c>
      <c r="B35" s="38" t="s">
        <v>69</v>
      </c>
      <c r="C35" s="37">
        <v>2</v>
      </c>
      <c r="D35" s="37" t="s">
        <v>70</v>
      </c>
      <c r="E35" s="49">
        <v>0.10879999999999999</v>
      </c>
      <c r="F35" s="10">
        <f t="shared" si="3"/>
        <v>0.1867008</v>
      </c>
      <c r="G35" s="34">
        <v>0.03</v>
      </c>
      <c r="H35" s="9">
        <f t="shared" si="4"/>
        <v>3.9600000000000003E-2</v>
      </c>
      <c r="I35" s="28">
        <f t="shared" si="0"/>
        <v>0.2263008</v>
      </c>
      <c r="J35" s="30"/>
      <c r="K35" s="12">
        <f t="shared" si="1"/>
        <v>0</v>
      </c>
      <c r="L35" s="12">
        <f t="shared" si="2"/>
        <v>0</v>
      </c>
      <c r="M35" s="34">
        <v>1600</v>
      </c>
      <c r="N35" s="34" t="s">
        <v>2</v>
      </c>
    </row>
    <row r="36" spans="1:14" ht="32.25" customHeight="1">
      <c r="A36" s="37">
        <v>203</v>
      </c>
      <c r="B36" s="38" t="s">
        <v>71</v>
      </c>
      <c r="C36" s="37">
        <v>5</v>
      </c>
      <c r="D36" s="37" t="s">
        <v>509</v>
      </c>
      <c r="E36" s="49">
        <v>0.41660000000000003</v>
      </c>
      <c r="F36" s="10">
        <f t="shared" si="3"/>
        <v>0.71488560000000012</v>
      </c>
      <c r="G36" s="34">
        <v>0.03</v>
      </c>
      <c r="H36" s="9">
        <f t="shared" si="4"/>
        <v>3.9600000000000003E-2</v>
      </c>
      <c r="I36" s="28">
        <f t="shared" si="0"/>
        <v>0.75448560000000009</v>
      </c>
      <c r="J36" s="30"/>
      <c r="K36" s="12">
        <f t="shared" si="1"/>
        <v>0</v>
      </c>
      <c r="L36" s="12">
        <f t="shared" si="2"/>
        <v>0</v>
      </c>
      <c r="M36" s="34">
        <v>1600</v>
      </c>
      <c r="N36" s="34" t="s">
        <v>2</v>
      </c>
    </row>
    <row r="37" spans="1:14" ht="32.25" customHeight="1">
      <c r="A37" s="37">
        <v>203</v>
      </c>
      <c r="B37" s="38" t="s">
        <v>71</v>
      </c>
      <c r="C37" s="37">
        <v>3</v>
      </c>
      <c r="D37" s="37" t="s">
        <v>382</v>
      </c>
      <c r="E37" s="49">
        <v>0.41660000000000003</v>
      </c>
      <c r="F37" s="10">
        <f t="shared" si="3"/>
        <v>0.71488560000000012</v>
      </c>
      <c r="G37" s="34">
        <v>0.03</v>
      </c>
      <c r="H37" s="9">
        <f t="shared" si="4"/>
        <v>3.9600000000000003E-2</v>
      </c>
      <c r="I37" s="28">
        <f t="shared" si="0"/>
        <v>0.75448560000000009</v>
      </c>
      <c r="J37" s="30"/>
      <c r="K37" s="12">
        <f t="shared" si="1"/>
        <v>0</v>
      </c>
      <c r="L37" s="12">
        <f t="shared" si="2"/>
        <v>0</v>
      </c>
      <c r="M37" s="34">
        <v>5500</v>
      </c>
      <c r="N37" s="34" t="s">
        <v>2</v>
      </c>
    </row>
    <row r="38" spans="1:14" ht="32.25" customHeight="1">
      <c r="A38" s="37">
        <v>203</v>
      </c>
      <c r="B38" s="38" t="s">
        <v>71</v>
      </c>
      <c r="C38" s="37">
        <v>4</v>
      </c>
      <c r="D38" s="37" t="s">
        <v>510</v>
      </c>
      <c r="E38" s="49">
        <v>0.41660000000000003</v>
      </c>
      <c r="F38" s="10">
        <f t="shared" si="3"/>
        <v>0.71488560000000012</v>
      </c>
      <c r="G38" s="34">
        <v>0.03</v>
      </c>
      <c r="H38" s="9">
        <f t="shared" si="4"/>
        <v>3.9600000000000003E-2</v>
      </c>
      <c r="I38" s="28">
        <f t="shared" si="0"/>
        <v>0.75448560000000009</v>
      </c>
      <c r="J38" s="30"/>
      <c r="K38" s="12">
        <f t="shared" si="1"/>
        <v>0</v>
      </c>
      <c r="L38" s="12">
        <f t="shared" si="2"/>
        <v>0</v>
      </c>
      <c r="M38" s="25"/>
      <c r="N38" s="34" t="s">
        <v>2</v>
      </c>
    </row>
    <row r="39" spans="1:14" ht="32.25" customHeight="1">
      <c r="A39" s="37">
        <v>227</v>
      </c>
      <c r="B39" s="38" t="s">
        <v>72</v>
      </c>
      <c r="C39" s="37">
        <v>20</v>
      </c>
      <c r="D39" s="37" t="s">
        <v>73</v>
      </c>
      <c r="E39" s="49">
        <v>0.1222</v>
      </c>
      <c r="F39" s="10">
        <f t="shared" si="3"/>
        <v>0.2096952</v>
      </c>
      <c r="G39" s="34">
        <v>0.03</v>
      </c>
      <c r="H39" s="9">
        <f t="shared" si="4"/>
        <v>3.9600000000000003E-2</v>
      </c>
      <c r="I39" s="28">
        <f t="shared" si="0"/>
        <v>0.24929519999999999</v>
      </c>
      <c r="J39" s="30"/>
      <c r="K39" s="12">
        <f t="shared" si="1"/>
        <v>0</v>
      </c>
      <c r="L39" s="12">
        <f t="shared" si="2"/>
        <v>0</v>
      </c>
      <c r="M39" s="34">
        <v>2000</v>
      </c>
      <c r="N39" s="34" t="s">
        <v>4</v>
      </c>
    </row>
    <row r="40" spans="1:14" ht="32.25" customHeight="1">
      <c r="A40" s="37">
        <v>227</v>
      </c>
      <c r="B40" s="38" t="s">
        <v>74</v>
      </c>
      <c r="C40" s="37">
        <v>26</v>
      </c>
      <c r="D40" s="37" t="s">
        <v>383</v>
      </c>
      <c r="E40" s="49">
        <v>0.35589999999999999</v>
      </c>
      <c r="F40" s="10">
        <f t="shared" si="3"/>
        <v>0.61072440000000006</v>
      </c>
      <c r="G40" s="34">
        <v>0.03</v>
      </c>
      <c r="H40" s="9">
        <f t="shared" si="4"/>
        <v>3.9600000000000003E-2</v>
      </c>
      <c r="I40" s="28">
        <f t="shared" si="0"/>
        <v>0.65032440000000002</v>
      </c>
      <c r="J40" s="30"/>
      <c r="K40" s="12">
        <f t="shared" si="1"/>
        <v>0</v>
      </c>
      <c r="L40" s="12">
        <f t="shared" si="2"/>
        <v>0</v>
      </c>
      <c r="M40" s="34">
        <v>2000</v>
      </c>
      <c r="N40" s="34" t="s">
        <v>4</v>
      </c>
    </row>
    <row r="41" spans="1:14" ht="32.25" customHeight="1">
      <c r="A41" s="37">
        <v>227</v>
      </c>
      <c r="B41" s="38" t="s">
        <v>74</v>
      </c>
      <c r="C41" s="37">
        <v>51</v>
      </c>
      <c r="D41" s="37" t="s">
        <v>384</v>
      </c>
      <c r="E41" s="49">
        <v>0.35589999999999999</v>
      </c>
      <c r="F41" s="10">
        <f t="shared" si="3"/>
        <v>0.61072440000000006</v>
      </c>
      <c r="G41" s="34">
        <v>0.03</v>
      </c>
      <c r="H41" s="9">
        <f t="shared" si="4"/>
        <v>3.9600000000000003E-2</v>
      </c>
      <c r="I41" s="28">
        <f t="shared" si="0"/>
        <v>0.65032440000000002</v>
      </c>
      <c r="J41" s="30"/>
      <c r="K41" s="12">
        <f t="shared" si="1"/>
        <v>0</v>
      </c>
      <c r="L41" s="12">
        <f t="shared" si="2"/>
        <v>0</v>
      </c>
      <c r="M41" s="34">
        <v>2000</v>
      </c>
      <c r="N41" s="34" t="s">
        <v>4</v>
      </c>
    </row>
    <row r="42" spans="1:14" ht="32.25" customHeight="1">
      <c r="A42" s="37">
        <v>227</v>
      </c>
      <c r="B42" s="38" t="s">
        <v>74</v>
      </c>
      <c r="C42" s="37">
        <v>25</v>
      </c>
      <c r="D42" s="37" t="s">
        <v>385</v>
      </c>
      <c r="E42" s="49">
        <v>0.35589999999999999</v>
      </c>
      <c r="F42" s="10">
        <f t="shared" si="3"/>
        <v>0.61072440000000006</v>
      </c>
      <c r="G42" s="34">
        <v>0.03</v>
      </c>
      <c r="H42" s="9">
        <f t="shared" si="4"/>
        <v>3.9600000000000003E-2</v>
      </c>
      <c r="I42" s="28">
        <f t="shared" si="0"/>
        <v>0.65032440000000002</v>
      </c>
      <c r="J42" s="30"/>
      <c r="K42" s="12">
        <f t="shared" si="1"/>
        <v>0</v>
      </c>
      <c r="L42" s="12">
        <f t="shared" si="2"/>
        <v>0</v>
      </c>
      <c r="M42" s="34">
        <v>3200</v>
      </c>
      <c r="N42" s="34" t="s">
        <v>2</v>
      </c>
    </row>
    <row r="43" spans="1:14" ht="32.25" customHeight="1">
      <c r="A43" s="37">
        <v>227</v>
      </c>
      <c r="B43" s="38" t="s">
        <v>74</v>
      </c>
      <c r="C43" s="37">
        <v>29</v>
      </c>
      <c r="D43" s="37" t="s">
        <v>511</v>
      </c>
      <c r="E43" s="49">
        <v>0.35589999999999999</v>
      </c>
      <c r="F43" s="10">
        <f t="shared" si="3"/>
        <v>0.61072440000000006</v>
      </c>
      <c r="G43" s="34">
        <v>0.03</v>
      </c>
      <c r="H43" s="9">
        <f t="shared" si="4"/>
        <v>3.9600000000000003E-2</v>
      </c>
      <c r="I43" s="28">
        <f t="shared" si="0"/>
        <v>0.65032440000000002</v>
      </c>
      <c r="J43" s="30"/>
      <c r="K43" s="12">
        <f t="shared" si="1"/>
        <v>0</v>
      </c>
      <c r="L43" s="12">
        <f t="shared" si="2"/>
        <v>0</v>
      </c>
      <c r="M43" s="34">
        <v>3200</v>
      </c>
      <c r="N43" s="34" t="s">
        <v>154</v>
      </c>
    </row>
    <row r="44" spans="1:14" ht="32.25" customHeight="1">
      <c r="A44" s="37">
        <v>227</v>
      </c>
      <c r="B44" s="38" t="s">
        <v>74</v>
      </c>
      <c r="C44" s="37">
        <v>3</v>
      </c>
      <c r="D44" s="37" t="s">
        <v>386</v>
      </c>
      <c r="E44" s="49">
        <v>0.28149999999999997</v>
      </c>
      <c r="F44" s="10">
        <f t="shared" si="3"/>
        <v>0.48305399999999998</v>
      </c>
      <c r="G44" s="34">
        <v>0.03</v>
      </c>
      <c r="H44" s="9">
        <f t="shared" si="4"/>
        <v>3.9600000000000003E-2</v>
      </c>
      <c r="I44" s="28">
        <f t="shared" si="0"/>
        <v>0.52265399999999995</v>
      </c>
      <c r="J44" s="30"/>
      <c r="K44" s="12">
        <f t="shared" si="1"/>
        <v>0</v>
      </c>
      <c r="L44" s="12">
        <f t="shared" si="2"/>
        <v>0</v>
      </c>
      <c r="M44" s="34">
        <v>3200</v>
      </c>
      <c r="N44" s="34" t="s">
        <v>154</v>
      </c>
    </row>
    <row r="45" spans="1:14" ht="32.25" customHeight="1">
      <c r="A45" s="37">
        <v>227</v>
      </c>
      <c r="B45" s="38" t="s">
        <v>74</v>
      </c>
      <c r="C45" s="37">
        <v>36</v>
      </c>
      <c r="D45" s="37" t="s">
        <v>387</v>
      </c>
      <c r="E45" s="49">
        <v>0.28149999999999997</v>
      </c>
      <c r="F45" s="10">
        <f t="shared" si="3"/>
        <v>0.48305399999999998</v>
      </c>
      <c r="G45" s="34">
        <v>0.03</v>
      </c>
      <c r="H45" s="9">
        <f t="shared" si="4"/>
        <v>3.9600000000000003E-2</v>
      </c>
      <c r="I45" s="28">
        <f t="shared" si="0"/>
        <v>0.52265399999999995</v>
      </c>
      <c r="J45" s="30"/>
      <c r="K45" s="12">
        <f t="shared" si="1"/>
        <v>0</v>
      </c>
      <c r="L45" s="12">
        <f t="shared" si="2"/>
        <v>0</v>
      </c>
      <c r="M45" s="34">
        <v>3200</v>
      </c>
      <c r="N45" s="34" t="s">
        <v>154</v>
      </c>
    </row>
    <row r="46" spans="1:14" ht="32.25" customHeight="1">
      <c r="A46" s="37">
        <v>227</v>
      </c>
      <c r="B46" s="38" t="s">
        <v>74</v>
      </c>
      <c r="C46" s="37">
        <v>1</v>
      </c>
      <c r="D46" s="37" t="s">
        <v>388</v>
      </c>
      <c r="E46" s="49">
        <v>0.28149999999999997</v>
      </c>
      <c r="F46" s="10">
        <f t="shared" si="3"/>
        <v>0.48305399999999998</v>
      </c>
      <c r="G46" s="34">
        <v>0.03</v>
      </c>
      <c r="H46" s="9">
        <f t="shared" si="4"/>
        <v>3.9600000000000003E-2</v>
      </c>
      <c r="I46" s="28">
        <f t="shared" si="0"/>
        <v>0.52265399999999995</v>
      </c>
      <c r="J46" s="30"/>
      <c r="K46" s="12">
        <f t="shared" si="1"/>
        <v>0</v>
      </c>
      <c r="L46" s="12">
        <f t="shared" si="2"/>
        <v>0</v>
      </c>
      <c r="M46" s="34">
        <v>3200</v>
      </c>
      <c r="N46" s="34" t="s">
        <v>154</v>
      </c>
    </row>
    <row r="47" spans="1:14" ht="32.25" customHeight="1">
      <c r="A47" s="37">
        <v>227</v>
      </c>
      <c r="B47" s="38" t="s">
        <v>74</v>
      </c>
      <c r="C47" s="37">
        <v>16</v>
      </c>
      <c r="D47" s="37" t="s">
        <v>389</v>
      </c>
      <c r="E47" s="49">
        <v>0.28149999999999997</v>
      </c>
      <c r="F47" s="10">
        <f t="shared" si="3"/>
        <v>0.48305399999999998</v>
      </c>
      <c r="G47" s="34">
        <v>0.03</v>
      </c>
      <c r="H47" s="9">
        <f t="shared" si="4"/>
        <v>3.9600000000000003E-2</v>
      </c>
      <c r="I47" s="28">
        <f t="shared" si="0"/>
        <v>0.52265399999999995</v>
      </c>
      <c r="J47" s="30"/>
      <c r="K47" s="12">
        <f t="shared" si="1"/>
        <v>0</v>
      </c>
      <c r="L47" s="12">
        <f t="shared" si="2"/>
        <v>0</v>
      </c>
      <c r="M47" s="34">
        <v>3200</v>
      </c>
      <c r="N47" s="34" t="s">
        <v>154</v>
      </c>
    </row>
    <row r="48" spans="1:14" ht="32.25" customHeight="1">
      <c r="A48" s="37">
        <v>227</v>
      </c>
      <c r="B48" s="38" t="s">
        <v>74</v>
      </c>
      <c r="C48" s="37">
        <v>61</v>
      </c>
      <c r="D48" s="37" t="s">
        <v>774</v>
      </c>
      <c r="E48" s="49">
        <v>0.28149999999999997</v>
      </c>
      <c r="F48" s="10">
        <f t="shared" si="3"/>
        <v>0.48305399999999998</v>
      </c>
      <c r="G48" s="34">
        <v>0.03</v>
      </c>
      <c r="H48" s="9">
        <f t="shared" si="4"/>
        <v>3.9600000000000003E-2</v>
      </c>
      <c r="I48" s="28">
        <f t="shared" si="0"/>
        <v>0.52265399999999995</v>
      </c>
      <c r="J48" s="30"/>
      <c r="K48" s="12">
        <f t="shared" si="1"/>
        <v>0</v>
      </c>
      <c r="L48" s="12">
        <f t="shared" si="2"/>
        <v>0</v>
      </c>
      <c r="M48" s="34">
        <v>3200</v>
      </c>
      <c r="N48" s="34" t="s">
        <v>154</v>
      </c>
    </row>
    <row r="49" spans="1:14" ht="32.25" customHeight="1">
      <c r="A49" s="37">
        <v>227</v>
      </c>
      <c r="B49" s="38" t="s">
        <v>74</v>
      </c>
      <c r="C49" s="37">
        <v>805</v>
      </c>
      <c r="D49" s="37" t="s">
        <v>512</v>
      </c>
      <c r="E49" s="49">
        <v>0.28149999999999997</v>
      </c>
      <c r="F49" s="10">
        <f t="shared" si="3"/>
        <v>0.48305399999999998</v>
      </c>
      <c r="G49" s="34">
        <v>0.03</v>
      </c>
      <c r="H49" s="9">
        <f t="shared" si="4"/>
        <v>3.9600000000000003E-2</v>
      </c>
      <c r="I49" s="28">
        <f t="shared" si="0"/>
        <v>0.52265399999999995</v>
      </c>
      <c r="J49" s="30"/>
      <c r="K49" s="12">
        <f t="shared" si="1"/>
        <v>0</v>
      </c>
      <c r="L49" s="12">
        <f t="shared" si="2"/>
        <v>0</v>
      </c>
      <c r="M49" s="34">
        <v>3200</v>
      </c>
      <c r="N49" s="34" t="s">
        <v>154</v>
      </c>
    </row>
    <row r="50" spans="1:14" ht="32.25" customHeight="1">
      <c r="A50" s="37">
        <v>227</v>
      </c>
      <c r="B50" s="38" t="s">
        <v>74</v>
      </c>
      <c r="C50" s="37">
        <v>37</v>
      </c>
      <c r="D50" s="37" t="s">
        <v>513</v>
      </c>
      <c r="E50" s="49">
        <v>0.28149999999999997</v>
      </c>
      <c r="F50" s="10">
        <f t="shared" si="3"/>
        <v>0.48305399999999998</v>
      </c>
      <c r="G50" s="34">
        <v>0.03</v>
      </c>
      <c r="H50" s="9">
        <f t="shared" si="4"/>
        <v>3.9600000000000003E-2</v>
      </c>
      <c r="I50" s="28">
        <f t="shared" si="0"/>
        <v>0.52265399999999995</v>
      </c>
      <c r="J50" s="30"/>
      <c r="K50" s="12">
        <f t="shared" si="1"/>
        <v>0</v>
      </c>
      <c r="L50" s="12">
        <f t="shared" si="2"/>
        <v>0</v>
      </c>
      <c r="M50" s="34">
        <v>3200</v>
      </c>
      <c r="N50" s="34" t="s">
        <v>4</v>
      </c>
    </row>
    <row r="51" spans="1:14" ht="32.25" customHeight="1">
      <c r="A51" s="37">
        <v>227</v>
      </c>
      <c r="B51" s="38" t="s">
        <v>75</v>
      </c>
      <c r="C51" s="37">
        <v>22</v>
      </c>
      <c r="D51" s="37" t="s">
        <v>76</v>
      </c>
      <c r="E51" s="49">
        <v>0.1222</v>
      </c>
      <c r="F51" s="10">
        <f t="shared" si="3"/>
        <v>0.2096952</v>
      </c>
      <c r="G51" s="34">
        <v>0.03</v>
      </c>
      <c r="H51" s="9">
        <f t="shared" si="4"/>
        <v>3.9600000000000003E-2</v>
      </c>
      <c r="I51" s="28">
        <f t="shared" si="0"/>
        <v>0.24929519999999999</v>
      </c>
      <c r="J51" s="30"/>
      <c r="K51" s="12">
        <f t="shared" si="1"/>
        <v>0</v>
      </c>
      <c r="L51" s="12">
        <f t="shared" si="2"/>
        <v>0</v>
      </c>
      <c r="M51" s="34">
        <v>3200</v>
      </c>
      <c r="N51" s="34" t="s">
        <v>4</v>
      </c>
    </row>
    <row r="52" spans="1:14" ht="32.25" customHeight="1">
      <c r="A52" s="37">
        <v>227</v>
      </c>
      <c r="B52" s="38" t="s">
        <v>75</v>
      </c>
      <c r="C52" s="37">
        <v>23</v>
      </c>
      <c r="D52" s="37" t="s">
        <v>77</v>
      </c>
      <c r="E52" s="49">
        <v>0.1222</v>
      </c>
      <c r="F52" s="10">
        <f t="shared" si="3"/>
        <v>0.2096952</v>
      </c>
      <c r="G52" s="34">
        <v>0.03</v>
      </c>
      <c r="H52" s="9">
        <f t="shared" si="4"/>
        <v>3.9600000000000003E-2</v>
      </c>
      <c r="I52" s="28">
        <f t="shared" si="0"/>
        <v>0.24929519999999999</v>
      </c>
      <c r="J52" s="30"/>
      <c r="K52" s="12">
        <f t="shared" si="1"/>
        <v>0</v>
      </c>
      <c r="L52" s="12">
        <f t="shared" si="2"/>
        <v>0</v>
      </c>
      <c r="M52" s="34">
        <v>3200</v>
      </c>
      <c r="N52" s="34" t="s">
        <v>4</v>
      </c>
    </row>
    <row r="53" spans="1:14" ht="32.25" customHeight="1">
      <c r="A53" s="37">
        <v>193</v>
      </c>
      <c r="B53" s="38" t="s">
        <v>78</v>
      </c>
      <c r="C53" s="37">
        <v>5</v>
      </c>
      <c r="D53" s="37" t="s">
        <v>514</v>
      </c>
      <c r="E53" s="49">
        <v>0.19209999999999999</v>
      </c>
      <c r="F53" s="10">
        <f t="shared" si="3"/>
        <v>0.32964360000000004</v>
      </c>
      <c r="G53" s="34">
        <v>0.03</v>
      </c>
      <c r="H53" s="9">
        <f t="shared" si="4"/>
        <v>3.9600000000000003E-2</v>
      </c>
      <c r="I53" s="28">
        <f t="shared" si="0"/>
        <v>0.36924360000000006</v>
      </c>
      <c r="J53" s="30"/>
      <c r="K53" s="12">
        <f t="shared" si="1"/>
        <v>0</v>
      </c>
      <c r="L53" s="12">
        <f t="shared" si="2"/>
        <v>0</v>
      </c>
      <c r="M53" s="34">
        <v>2700</v>
      </c>
      <c r="N53" s="34" t="s">
        <v>4</v>
      </c>
    </row>
    <row r="54" spans="1:14" ht="32.25" customHeight="1">
      <c r="A54" s="37">
        <v>193</v>
      </c>
      <c r="B54" s="38" t="s">
        <v>78</v>
      </c>
      <c r="C54" s="37">
        <v>41</v>
      </c>
      <c r="D54" s="37" t="s">
        <v>688</v>
      </c>
      <c r="E54" s="49">
        <v>0.19209999999999999</v>
      </c>
      <c r="F54" s="10">
        <f t="shared" si="3"/>
        <v>0.32964360000000004</v>
      </c>
      <c r="G54" s="34">
        <v>0.03</v>
      </c>
      <c r="H54" s="9">
        <f t="shared" si="4"/>
        <v>3.9600000000000003E-2</v>
      </c>
      <c r="I54" s="28">
        <f t="shared" si="0"/>
        <v>0.36924360000000006</v>
      </c>
      <c r="J54" s="30"/>
      <c r="K54" s="12">
        <f t="shared" si="1"/>
        <v>0</v>
      </c>
      <c r="L54" s="12">
        <f t="shared" si="2"/>
        <v>0</v>
      </c>
      <c r="M54" s="34">
        <v>3200</v>
      </c>
      <c r="N54" s="34" t="s">
        <v>4</v>
      </c>
    </row>
    <row r="55" spans="1:14" ht="32.25" customHeight="1">
      <c r="A55" s="37">
        <v>193</v>
      </c>
      <c r="B55" s="38" t="s">
        <v>78</v>
      </c>
      <c r="C55" s="37">
        <v>40</v>
      </c>
      <c r="D55" s="37" t="s">
        <v>689</v>
      </c>
      <c r="E55" s="49">
        <v>0.19209999999999999</v>
      </c>
      <c r="F55" s="10">
        <f t="shared" si="3"/>
        <v>0.32964360000000004</v>
      </c>
      <c r="G55" s="34">
        <v>0.03</v>
      </c>
      <c r="H55" s="9">
        <f t="shared" si="4"/>
        <v>3.9600000000000003E-2</v>
      </c>
      <c r="I55" s="28">
        <f t="shared" si="0"/>
        <v>0.36924360000000006</v>
      </c>
      <c r="J55" s="30"/>
      <c r="K55" s="12">
        <f t="shared" si="1"/>
        <v>0</v>
      </c>
      <c r="L55" s="12">
        <f t="shared" si="2"/>
        <v>0</v>
      </c>
      <c r="M55" s="34">
        <v>3200</v>
      </c>
      <c r="N55" s="34" t="s">
        <v>4</v>
      </c>
    </row>
    <row r="56" spans="1:14" ht="32.25" customHeight="1">
      <c r="A56" s="37">
        <v>56</v>
      </c>
      <c r="B56" s="38" t="s">
        <v>390</v>
      </c>
      <c r="C56" s="37">
        <v>29</v>
      </c>
      <c r="D56" s="37" t="s">
        <v>391</v>
      </c>
      <c r="E56" s="49">
        <v>0.3916</v>
      </c>
      <c r="F56" s="10">
        <f t="shared" si="3"/>
        <v>0.67198560000000007</v>
      </c>
      <c r="G56" s="34">
        <v>0.03</v>
      </c>
      <c r="H56" s="9">
        <f t="shared" si="4"/>
        <v>3.9600000000000003E-2</v>
      </c>
      <c r="I56" s="28">
        <f t="shared" si="0"/>
        <v>0.71158560000000004</v>
      </c>
      <c r="J56" s="30"/>
      <c r="K56" s="12">
        <f t="shared" si="1"/>
        <v>0</v>
      </c>
      <c r="L56" s="12">
        <f t="shared" si="2"/>
        <v>0</v>
      </c>
      <c r="M56" s="34">
        <v>3200</v>
      </c>
      <c r="N56" s="34" t="s">
        <v>4</v>
      </c>
    </row>
    <row r="57" spans="1:14" ht="32.25" customHeight="1">
      <c r="A57" s="37">
        <v>56</v>
      </c>
      <c r="B57" s="38" t="s">
        <v>390</v>
      </c>
      <c r="C57" s="37">
        <v>38</v>
      </c>
      <c r="D57" s="37" t="s">
        <v>392</v>
      </c>
      <c r="E57" s="49">
        <v>0.3916</v>
      </c>
      <c r="F57" s="10">
        <f t="shared" si="3"/>
        <v>0.67198560000000007</v>
      </c>
      <c r="G57" s="34">
        <v>0.03</v>
      </c>
      <c r="H57" s="9">
        <f t="shared" si="4"/>
        <v>3.9600000000000003E-2</v>
      </c>
      <c r="I57" s="28">
        <f t="shared" si="0"/>
        <v>0.71158560000000004</v>
      </c>
      <c r="J57" s="30"/>
      <c r="K57" s="12">
        <f t="shared" si="1"/>
        <v>0</v>
      </c>
      <c r="L57" s="12">
        <f t="shared" si="2"/>
        <v>0</v>
      </c>
      <c r="M57" s="34">
        <v>8000</v>
      </c>
      <c r="N57" s="34" t="s">
        <v>2</v>
      </c>
    </row>
    <row r="58" spans="1:14" ht="32.25" customHeight="1">
      <c r="A58" s="37">
        <v>56</v>
      </c>
      <c r="B58" s="38" t="s">
        <v>390</v>
      </c>
      <c r="C58" s="37">
        <v>31</v>
      </c>
      <c r="D58" s="37" t="s">
        <v>393</v>
      </c>
      <c r="E58" s="49">
        <v>0.3916</v>
      </c>
      <c r="F58" s="10">
        <f t="shared" si="3"/>
        <v>0.67198560000000007</v>
      </c>
      <c r="G58" s="34">
        <v>0.03</v>
      </c>
      <c r="H58" s="9">
        <f t="shared" si="4"/>
        <v>3.9600000000000003E-2</v>
      </c>
      <c r="I58" s="28">
        <f t="shared" si="0"/>
        <v>0.71158560000000004</v>
      </c>
      <c r="J58" s="30"/>
      <c r="K58" s="12">
        <f t="shared" si="1"/>
        <v>0</v>
      </c>
      <c r="L58" s="12">
        <f t="shared" si="2"/>
        <v>0</v>
      </c>
      <c r="M58" s="34">
        <v>8000</v>
      </c>
      <c r="N58" s="34" t="s">
        <v>2</v>
      </c>
    </row>
    <row r="59" spans="1:14" ht="32.25" customHeight="1">
      <c r="A59" s="37">
        <v>56</v>
      </c>
      <c r="B59" s="38" t="s">
        <v>390</v>
      </c>
      <c r="C59" s="37">
        <v>30</v>
      </c>
      <c r="D59" s="37" t="s">
        <v>394</v>
      </c>
      <c r="E59" s="49">
        <v>0.3916</v>
      </c>
      <c r="F59" s="10">
        <f t="shared" si="3"/>
        <v>0.67198560000000007</v>
      </c>
      <c r="G59" s="34">
        <v>0.03</v>
      </c>
      <c r="H59" s="9">
        <f t="shared" si="4"/>
        <v>3.9600000000000003E-2</v>
      </c>
      <c r="I59" s="28">
        <f t="shared" si="0"/>
        <v>0.71158560000000004</v>
      </c>
      <c r="J59" s="30"/>
      <c r="K59" s="12">
        <f t="shared" si="1"/>
        <v>0</v>
      </c>
      <c r="L59" s="12">
        <f t="shared" si="2"/>
        <v>0</v>
      </c>
      <c r="M59" s="34">
        <v>5500</v>
      </c>
      <c r="N59" s="34" t="s">
        <v>4</v>
      </c>
    </row>
    <row r="60" spans="1:14" ht="32.25" customHeight="1">
      <c r="A60" s="37">
        <v>374</v>
      </c>
      <c r="B60" s="38" t="s">
        <v>602</v>
      </c>
      <c r="C60" s="37">
        <v>2</v>
      </c>
      <c r="D60" s="37" t="s">
        <v>775</v>
      </c>
      <c r="E60" s="49">
        <v>0.38400000000000001</v>
      </c>
      <c r="F60" s="10">
        <f t="shared" si="3"/>
        <v>0.65894399999999997</v>
      </c>
      <c r="G60" s="34">
        <v>0.03</v>
      </c>
      <c r="H60" s="9">
        <f t="shared" si="4"/>
        <v>3.9600000000000003E-2</v>
      </c>
      <c r="I60" s="28">
        <f t="shared" si="0"/>
        <v>0.69854399999999994</v>
      </c>
      <c r="J60" s="30"/>
      <c r="K60" s="12">
        <f t="shared" si="1"/>
        <v>0</v>
      </c>
      <c r="L60" s="12">
        <f t="shared" si="2"/>
        <v>0</v>
      </c>
      <c r="M60" s="34">
        <v>5500</v>
      </c>
      <c r="N60" s="34" t="s">
        <v>4</v>
      </c>
    </row>
    <row r="61" spans="1:14" ht="32.25" customHeight="1">
      <c r="A61" s="37">
        <v>374</v>
      </c>
      <c r="B61" s="38" t="s">
        <v>602</v>
      </c>
      <c r="C61" s="37">
        <v>1</v>
      </c>
      <c r="D61" s="37" t="s">
        <v>603</v>
      </c>
      <c r="E61" s="49">
        <v>0.38400000000000001</v>
      </c>
      <c r="F61" s="10">
        <f t="shared" si="3"/>
        <v>0.65894399999999997</v>
      </c>
      <c r="G61" s="34">
        <v>0.03</v>
      </c>
      <c r="H61" s="9">
        <f t="shared" si="4"/>
        <v>3.9600000000000003E-2</v>
      </c>
      <c r="I61" s="28">
        <f t="shared" si="0"/>
        <v>0.69854399999999994</v>
      </c>
      <c r="J61" s="30"/>
      <c r="K61" s="12">
        <f t="shared" si="1"/>
        <v>0</v>
      </c>
      <c r="L61" s="12">
        <f t="shared" si="2"/>
        <v>0</v>
      </c>
      <c r="M61" s="34">
        <v>5500</v>
      </c>
      <c r="N61" s="34" t="s">
        <v>4</v>
      </c>
    </row>
    <row r="62" spans="1:14" ht="32.25" customHeight="1">
      <c r="A62" s="37">
        <v>198</v>
      </c>
      <c r="B62" s="38" t="s">
        <v>395</v>
      </c>
      <c r="C62" s="37">
        <v>1</v>
      </c>
      <c r="D62" s="37" t="s">
        <v>515</v>
      </c>
      <c r="E62" s="49">
        <v>0.1222</v>
      </c>
      <c r="F62" s="10">
        <f t="shared" si="3"/>
        <v>0.2096952</v>
      </c>
      <c r="G62" s="34">
        <v>0.03</v>
      </c>
      <c r="H62" s="9">
        <f t="shared" si="4"/>
        <v>3.9600000000000003E-2</v>
      </c>
      <c r="I62" s="28">
        <f t="shared" si="0"/>
        <v>0.24929519999999999</v>
      </c>
      <c r="J62" s="30"/>
      <c r="K62" s="12">
        <f t="shared" si="1"/>
        <v>0</v>
      </c>
      <c r="L62" s="12">
        <f t="shared" si="2"/>
        <v>0</v>
      </c>
      <c r="M62" s="34">
        <v>5500</v>
      </c>
      <c r="N62" s="34" t="s">
        <v>4</v>
      </c>
    </row>
    <row r="63" spans="1:14" ht="32.25" customHeight="1">
      <c r="A63" s="37">
        <v>175</v>
      </c>
      <c r="B63" s="38" t="s">
        <v>604</v>
      </c>
      <c r="C63" s="37">
        <v>8</v>
      </c>
      <c r="D63" s="37" t="s">
        <v>396</v>
      </c>
      <c r="E63" s="49">
        <v>0.25280000000000002</v>
      </c>
      <c r="F63" s="10">
        <f t="shared" si="3"/>
        <v>0.4338048000000001</v>
      </c>
      <c r="G63" s="34">
        <v>0.03</v>
      </c>
      <c r="H63" s="9">
        <f t="shared" si="4"/>
        <v>3.9600000000000003E-2</v>
      </c>
      <c r="I63" s="28">
        <f t="shared" si="0"/>
        <v>0.47340480000000013</v>
      </c>
      <c r="J63" s="30"/>
      <c r="K63" s="12">
        <f t="shared" si="1"/>
        <v>0</v>
      </c>
      <c r="L63" s="12">
        <f t="shared" si="2"/>
        <v>0</v>
      </c>
      <c r="M63" s="34">
        <v>8000</v>
      </c>
      <c r="N63" s="34" t="s">
        <v>4</v>
      </c>
    </row>
    <row r="64" spans="1:14" ht="32.25" customHeight="1">
      <c r="A64" s="37">
        <v>175</v>
      </c>
      <c r="B64" s="38" t="s">
        <v>604</v>
      </c>
      <c r="C64" s="37">
        <v>626</v>
      </c>
      <c r="D64" s="37" t="s">
        <v>776</v>
      </c>
      <c r="E64" s="49">
        <v>0.25280000000000002</v>
      </c>
      <c r="F64" s="10">
        <f t="shared" si="3"/>
        <v>0.4338048000000001</v>
      </c>
      <c r="G64" s="34">
        <v>0.03</v>
      </c>
      <c r="H64" s="9">
        <f t="shared" si="4"/>
        <v>3.9600000000000003E-2</v>
      </c>
      <c r="I64" s="28">
        <f t="shared" si="0"/>
        <v>0.47340480000000013</v>
      </c>
      <c r="J64" s="30"/>
      <c r="K64" s="12">
        <f t="shared" si="1"/>
        <v>0</v>
      </c>
      <c r="L64" s="12">
        <f t="shared" si="2"/>
        <v>0</v>
      </c>
      <c r="M64" s="34">
        <v>8000</v>
      </c>
      <c r="N64" s="34" t="s">
        <v>4</v>
      </c>
    </row>
    <row r="65" spans="1:14" ht="32.25" customHeight="1">
      <c r="A65" s="37">
        <v>175</v>
      </c>
      <c r="B65" s="38" t="s">
        <v>604</v>
      </c>
      <c r="C65" s="37">
        <v>618</v>
      </c>
      <c r="D65" s="37" t="s">
        <v>605</v>
      </c>
      <c r="E65" s="49">
        <v>0.25280000000000002</v>
      </c>
      <c r="F65" s="10">
        <f t="shared" si="3"/>
        <v>0.4338048000000001</v>
      </c>
      <c r="G65" s="34">
        <v>0.03</v>
      </c>
      <c r="H65" s="9">
        <f t="shared" si="4"/>
        <v>3.9600000000000003E-2</v>
      </c>
      <c r="I65" s="28">
        <f t="shared" si="0"/>
        <v>0.47340480000000013</v>
      </c>
      <c r="J65" s="30"/>
      <c r="K65" s="12">
        <f t="shared" si="1"/>
        <v>0</v>
      </c>
      <c r="L65" s="12">
        <f t="shared" si="2"/>
        <v>0</v>
      </c>
      <c r="M65" s="34">
        <v>8000</v>
      </c>
      <c r="N65" s="34" t="s">
        <v>4</v>
      </c>
    </row>
    <row r="66" spans="1:14" ht="32.25" customHeight="1">
      <c r="A66" s="37">
        <v>223</v>
      </c>
      <c r="B66" s="38" t="s">
        <v>79</v>
      </c>
      <c r="C66" s="37">
        <v>3</v>
      </c>
      <c r="D66" s="37" t="s">
        <v>80</v>
      </c>
      <c r="E66" s="49">
        <v>0.30590000000000001</v>
      </c>
      <c r="F66" s="10">
        <f t="shared" si="3"/>
        <v>0.52492440000000007</v>
      </c>
      <c r="G66" s="34">
        <v>0.03</v>
      </c>
      <c r="H66" s="9">
        <f t="shared" si="4"/>
        <v>3.9600000000000003E-2</v>
      </c>
      <c r="I66" s="28">
        <f t="shared" si="0"/>
        <v>0.56452440000000004</v>
      </c>
      <c r="J66" s="30"/>
      <c r="K66" s="12">
        <f t="shared" si="1"/>
        <v>0</v>
      </c>
      <c r="L66" s="12">
        <f t="shared" si="2"/>
        <v>0</v>
      </c>
      <c r="M66" s="34">
        <v>8000</v>
      </c>
      <c r="N66" s="34" t="s">
        <v>4</v>
      </c>
    </row>
    <row r="67" spans="1:14" ht="32.25" customHeight="1">
      <c r="A67" s="37">
        <v>236</v>
      </c>
      <c r="B67" s="38" t="s">
        <v>82</v>
      </c>
      <c r="C67" s="37">
        <v>11</v>
      </c>
      <c r="D67" s="37" t="s">
        <v>397</v>
      </c>
      <c r="E67" s="49">
        <v>0.28649999999999998</v>
      </c>
      <c r="F67" s="10">
        <f t="shared" si="3"/>
        <v>0.49163399999999996</v>
      </c>
      <c r="G67" s="34">
        <v>0.03</v>
      </c>
      <c r="H67" s="9">
        <f t="shared" si="4"/>
        <v>3.9600000000000003E-2</v>
      </c>
      <c r="I67" s="28">
        <f t="shared" si="0"/>
        <v>0.53123399999999998</v>
      </c>
      <c r="J67" s="30"/>
      <c r="K67" s="12">
        <f t="shared" si="1"/>
        <v>0</v>
      </c>
      <c r="L67" s="12">
        <f t="shared" si="2"/>
        <v>0</v>
      </c>
      <c r="M67" s="34">
        <v>4000</v>
      </c>
      <c r="N67" s="34" t="s">
        <v>697</v>
      </c>
    </row>
    <row r="68" spans="1:14" ht="32.25" customHeight="1">
      <c r="A68" s="37">
        <v>236</v>
      </c>
      <c r="B68" s="38" t="s">
        <v>82</v>
      </c>
      <c r="C68" s="37">
        <v>22</v>
      </c>
      <c r="D68" s="37" t="s">
        <v>690</v>
      </c>
      <c r="E68" s="49">
        <v>0.28649999999999998</v>
      </c>
      <c r="F68" s="10">
        <f t="shared" si="3"/>
        <v>0.49163399999999996</v>
      </c>
      <c r="G68" s="34">
        <v>0.03</v>
      </c>
      <c r="H68" s="9">
        <f t="shared" si="4"/>
        <v>3.9600000000000003E-2</v>
      </c>
      <c r="I68" s="28">
        <f t="shared" si="0"/>
        <v>0.53123399999999998</v>
      </c>
      <c r="J68" s="30"/>
      <c r="K68" s="12">
        <f t="shared" si="1"/>
        <v>0</v>
      </c>
      <c r="L68" s="12">
        <f t="shared" si="2"/>
        <v>0</v>
      </c>
      <c r="M68" s="34">
        <v>3000</v>
      </c>
      <c r="N68" s="34" t="s">
        <v>2</v>
      </c>
    </row>
    <row r="69" spans="1:14" ht="32.25" customHeight="1">
      <c r="A69" s="37">
        <v>236</v>
      </c>
      <c r="B69" s="38" t="s">
        <v>82</v>
      </c>
      <c r="C69" s="37">
        <v>33</v>
      </c>
      <c r="D69" s="37" t="s">
        <v>691</v>
      </c>
      <c r="E69" s="49">
        <v>0.28649999999999998</v>
      </c>
      <c r="F69" s="10">
        <f t="shared" si="3"/>
        <v>0.49163399999999996</v>
      </c>
      <c r="G69" s="34">
        <v>0.03</v>
      </c>
      <c r="H69" s="9">
        <f t="shared" si="4"/>
        <v>3.9600000000000003E-2</v>
      </c>
      <c r="I69" s="28">
        <f t="shared" si="0"/>
        <v>0.53123399999999998</v>
      </c>
      <c r="J69" s="30"/>
      <c r="K69" s="12">
        <f t="shared" si="1"/>
        <v>0</v>
      </c>
      <c r="L69" s="12">
        <f t="shared" si="2"/>
        <v>0</v>
      </c>
      <c r="M69" s="34">
        <v>3000</v>
      </c>
      <c r="N69" s="34" t="s">
        <v>4</v>
      </c>
    </row>
    <row r="70" spans="1:14" ht="32.25" customHeight="1">
      <c r="A70" s="37">
        <v>236</v>
      </c>
      <c r="B70" s="38" t="s">
        <v>82</v>
      </c>
      <c r="C70" s="37">
        <v>38</v>
      </c>
      <c r="D70" s="37" t="s">
        <v>692</v>
      </c>
      <c r="E70" s="49">
        <v>0.28649999999999998</v>
      </c>
      <c r="F70" s="10">
        <f t="shared" si="3"/>
        <v>0.49163399999999996</v>
      </c>
      <c r="G70" s="34">
        <v>0.03</v>
      </c>
      <c r="H70" s="9">
        <f t="shared" si="4"/>
        <v>3.9600000000000003E-2</v>
      </c>
      <c r="I70" s="28">
        <f t="shared" si="0"/>
        <v>0.53123399999999998</v>
      </c>
      <c r="J70" s="30"/>
      <c r="K70" s="12">
        <f t="shared" si="1"/>
        <v>0</v>
      </c>
      <c r="L70" s="12">
        <f t="shared" si="2"/>
        <v>0</v>
      </c>
      <c r="M70" s="34">
        <v>3000</v>
      </c>
      <c r="N70" s="34" t="s">
        <v>4</v>
      </c>
    </row>
    <row r="71" spans="1:14" ht="32.25" customHeight="1">
      <c r="A71" s="37">
        <v>108</v>
      </c>
      <c r="B71" s="38" t="s">
        <v>83</v>
      </c>
      <c r="C71" s="37">
        <v>91</v>
      </c>
      <c r="D71" s="37" t="s">
        <v>777</v>
      </c>
      <c r="E71" s="49">
        <v>0.22</v>
      </c>
      <c r="F71" s="10">
        <f t="shared" si="3"/>
        <v>0.37752000000000002</v>
      </c>
      <c r="G71" s="34">
        <v>0.03</v>
      </c>
      <c r="H71" s="9">
        <f t="shared" si="4"/>
        <v>3.9600000000000003E-2</v>
      </c>
      <c r="I71" s="28">
        <f t="shared" si="0"/>
        <v>0.41712000000000005</v>
      </c>
      <c r="J71" s="30"/>
      <c r="K71" s="12">
        <f t="shared" si="1"/>
        <v>0</v>
      </c>
      <c r="L71" s="12">
        <f t="shared" si="2"/>
        <v>0</v>
      </c>
      <c r="M71" s="34">
        <v>3000</v>
      </c>
      <c r="N71" s="34" t="s">
        <v>4</v>
      </c>
    </row>
    <row r="72" spans="1:14" ht="32.25" customHeight="1">
      <c r="A72" s="37">
        <v>108</v>
      </c>
      <c r="B72" s="38" t="s">
        <v>83</v>
      </c>
      <c r="C72" s="37">
        <v>58</v>
      </c>
      <c r="D72" s="37" t="s">
        <v>778</v>
      </c>
      <c r="E72" s="49">
        <v>0.22</v>
      </c>
      <c r="F72" s="10">
        <f t="shared" si="3"/>
        <v>0.37752000000000002</v>
      </c>
      <c r="G72" s="34">
        <v>0.03</v>
      </c>
      <c r="H72" s="9">
        <f t="shared" si="4"/>
        <v>3.9600000000000003E-2</v>
      </c>
      <c r="I72" s="28">
        <f t="shared" si="0"/>
        <v>0.41712000000000005</v>
      </c>
      <c r="J72" s="30"/>
      <c r="K72" s="12">
        <f t="shared" si="1"/>
        <v>0</v>
      </c>
      <c r="L72" s="12">
        <f t="shared" si="2"/>
        <v>0</v>
      </c>
      <c r="M72" s="34">
        <v>9000</v>
      </c>
      <c r="N72" s="34" t="s">
        <v>81</v>
      </c>
    </row>
    <row r="73" spans="1:14" ht="32.25" customHeight="1">
      <c r="A73" s="37">
        <v>108</v>
      </c>
      <c r="B73" s="38" t="s">
        <v>83</v>
      </c>
      <c r="C73" s="37">
        <v>63</v>
      </c>
      <c r="D73" s="37" t="s">
        <v>693</v>
      </c>
      <c r="E73" s="49">
        <v>0.22</v>
      </c>
      <c r="F73" s="10">
        <f t="shared" si="3"/>
        <v>0.37752000000000002</v>
      </c>
      <c r="G73" s="34">
        <v>0.03</v>
      </c>
      <c r="H73" s="9">
        <f t="shared" si="4"/>
        <v>3.9600000000000003E-2</v>
      </c>
      <c r="I73" s="28">
        <f t="shared" si="0"/>
        <v>0.41712000000000005</v>
      </c>
      <c r="J73" s="30"/>
      <c r="K73" s="12">
        <f t="shared" si="1"/>
        <v>0</v>
      </c>
      <c r="L73" s="12">
        <f t="shared" si="2"/>
        <v>0</v>
      </c>
      <c r="M73" s="34">
        <v>3000</v>
      </c>
      <c r="N73" s="34" t="s">
        <v>4</v>
      </c>
    </row>
    <row r="74" spans="1:14" ht="32.25" customHeight="1">
      <c r="A74" s="37">
        <v>43</v>
      </c>
      <c r="B74" s="38" t="s">
        <v>84</v>
      </c>
      <c r="C74" s="37">
        <v>8</v>
      </c>
      <c r="D74" s="37" t="s">
        <v>398</v>
      </c>
      <c r="E74" s="49">
        <v>0.32390000000000002</v>
      </c>
      <c r="F74" s="10">
        <f t="shared" si="3"/>
        <v>0.5558124000000001</v>
      </c>
      <c r="G74" s="34">
        <v>0.03</v>
      </c>
      <c r="H74" s="9">
        <f t="shared" si="4"/>
        <v>3.9600000000000003E-2</v>
      </c>
      <c r="I74" s="28">
        <f t="shared" si="0"/>
        <v>0.59541240000000006</v>
      </c>
      <c r="J74" s="30"/>
      <c r="K74" s="12">
        <f t="shared" si="1"/>
        <v>0</v>
      </c>
      <c r="L74" s="12">
        <f t="shared" si="2"/>
        <v>0</v>
      </c>
      <c r="M74" s="34">
        <v>3000</v>
      </c>
      <c r="N74" s="34" t="s">
        <v>4</v>
      </c>
    </row>
    <row r="75" spans="1:14" ht="32.25" customHeight="1">
      <c r="A75" s="37">
        <v>43</v>
      </c>
      <c r="B75" s="38" t="s">
        <v>84</v>
      </c>
      <c r="C75" s="37">
        <v>1</v>
      </c>
      <c r="D75" s="37" t="s">
        <v>399</v>
      </c>
      <c r="E75" s="49">
        <v>0.32390000000000002</v>
      </c>
      <c r="F75" s="10">
        <f t="shared" si="3"/>
        <v>0.5558124000000001</v>
      </c>
      <c r="G75" s="34">
        <v>0.03</v>
      </c>
      <c r="H75" s="9">
        <f t="shared" si="4"/>
        <v>3.9600000000000003E-2</v>
      </c>
      <c r="I75" s="28">
        <f t="shared" si="0"/>
        <v>0.59541240000000006</v>
      </c>
      <c r="J75" s="30"/>
      <c r="K75" s="12">
        <f t="shared" si="1"/>
        <v>0</v>
      </c>
      <c r="L75" s="12">
        <f t="shared" si="2"/>
        <v>0</v>
      </c>
      <c r="M75" s="34">
        <v>3000</v>
      </c>
      <c r="N75" s="34" t="s">
        <v>4</v>
      </c>
    </row>
    <row r="76" spans="1:14" ht="32.25" customHeight="1">
      <c r="A76" s="37">
        <v>43</v>
      </c>
      <c r="B76" s="38" t="s">
        <v>84</v>
      </c>
      <c r="C76" s="37">
        <v>9</v>
      </c>
      <c r="D76" s="37" t="s">
        <v>400</v>
      </c>
      <c r="E76" s="49">
        <v>0.32390000000000002</v>
      </c>
      <c r="F76" s="10">
        <f t="shared" si="3"/>
        <v>0.5558124000000001</v>
      </c>
      <c r="G76" s="34">
        <v>0.03</v>
      </c>
      <c r="H76" s="9">
        <f t="shared" si="4"/>
        <v>3.9600000000000003E-2</v>
      </c>
      <c r="I76" s="28">
        <f t="shared" ref="I76:I139" si="5">F76+H76</f>
        <v>0.59541240000000006</v>
      </c>
      <c r="J76" s="30"/>
      <c r="K76" s="12">
        <f t="shared" ref="K76:K139" si="6">I76*J76</f>
        <v>0</v>
      </c>
      <c r="L76" s="12">
        <f t="shared" ref="L76:L139" si="7">K76-(K76*$L$9)</f>
        <v>0</v>
      </c>
      <c r="M76" s="34">
        <v>3000</v>
      </c>
      <c r="N76" s="34" t="s">
        <v>4</v>
      </c>
    </row>
    <row r="77" spans="1:14" ht="32.25" customHeight="1">
      <c r="A77" s="37">
        <v>50</v>
      </c>
      <c r="B77" s="38" t="s">
        <v>85</v>
      </c>
      <c r="C77" s="37">
        <v>93</v>
      </c>
      <c r="D77" s="37" t="s">
        <v>401</v>
      </c>
      <c r="E77" s="49">
        <v>0.41060000000000002</v>
      </c>
      <c r="F77" s="10">
        <f t="shared" ref="F77:F140" si="8">(E77*1.32)*1.3</f>
        <v>0.70458960000000004</v>
      </c>
      <c r="G77" s="34">
        <v>0.03</v>
      </c>
      <c r="H77" s="9">
        <f t="shared" ref="H77:H140" si="9">G77*1.32</f>
        <v>3.9600000000000003E-2</v>
      </c>
      <c r="I77" s="28">
        <f t="shared" si="5"/>
        <v>0.74418960000000001</v>
      </c>
      <c r="J77" s="30"/>
      <c r="K77" s="12">
        <f t="shared" si="6"/>
        <v>0</v>
      </c>
      <c r="L77" s="12">
        <f t="shared" si="7"/>
        <v>0</v>
      </c>
      <c r="M77" s="34">
        <v>3000</v>
      </c>
      <c r="N77" s="34" t="s">
        <v>4</v>
      </c>
    </row>
    <row r="78" spans="1:14" ht="32.25" customHeight="1">
      <c r="A78" s="37">
        <v>50</v>
      </c>
      <c r="B78" s="38" t="s">
        <v>85</v>
      </c>
      <c r="C78" s="37">
        <v>54</v>
      </c>
      <c r="D78" s="37" t="s">
        <v>402</v>
      </c>
      <c r="E78" s="49">
        <v>0.41060000000000002</v>
      </c>
      <c r="F78" s="10">
        <f t="shared" si="8"/>
        <v>0.70458960000000004</v>
      </c>
      <c r="G78" s="34">
        <v>0.03</v>
      </c>
      <c r="H78" s="9">
        <f t="shared" si="9"/>
        <v>3.9600000000000003E-2</v>
      </c>
      <c r="I78" s="28">
        <f t="shared" si="5"/>
        <v>0.74418960000000001</v>
      </c>
      <c r="J78" s="30"/>
      <c r="K78" s="12">
        <f t="shared" si="6"/>
        <v>0</v>
      </c>
      <c r="L78" s="12">
        <f t="shared" si="7"/>
        <v>0</v>
      </c>
      <c r="M78" s="34">
        <v>9000</v>
      </c>
      <c r="N78" s="34" t="s">
        <v>4</v>
      </c>
    </row>
    <row r="79" spans="1:14" ht="32.25" customHeight="1">
      <c r="A79" s="37">
        <v>50</v>
      </c>
      <c r="B79" s="38" t="s">
        <v>85</v>
      </c>
      <c r="C79" s="37">
        <v>58</v>
      </c>
      <c r="D79" s="37" t="s">
        <v>403</v>
      </c>
      <c r="E79" s="49">
        <v>0.41060000000000002</v>
      </c>
      <c r="F79" s="10">
        <f t="shared" si="8"/>
        <v>0.70458960000000004</v>
      </c>
      <c r="G79" s="34">
        <v>0.03</v>
      </c>
      <c r="H79" s="9">
        <f t="shared" si="9"/>
        <v>3.9600000000000003E-2</v>
      </c>
      <c r="I79" s="28">
        <f t="shared" si="5"/>
        <v>0.74418960000000001</v>
      </c>
      <c r="J79" s="30"/>
      <c r="K79" s="12">
        <f t="shared" si="6"/>
        <v>0</v>
      </c>
      <c r="L79" s="12">
        <f t="shared" si="7"/>
        <v>0</v>
      </c>
      <c r="M79" s="34">
        <v>9000</v>
      </c>
      <c r="N79" s="34" t="s">
        <v>4</v>
      </c>
    </row>
    <row r="80" spans="1:14" ht="32.25" customHeight="1">
      <c r="A80" s="37">
        <v>50</v>
      </c>
      <c r="B80" s="38" t="s">
        <v>85</v>
      </c>
      <c r="C80" s="37">
        <v>88</v>
      </c>
      <c r="D80" s="37" t="s">
        <v>404</v>
      </c>
      <c r="E80" s="49">
        <v>0.41060000000000002</v>
      </c>
      <c r="F80" s="10">
        <f t="shared" si="8"/>
        <v>0.70458960000000004</v>
      </c>
      <c r="G80" s="34">
        <v>0.03</v>
      </c>
      <c r="H80" s="9">
        <f t="shared" si="9"/>
        <v>3.9600000000000003E-2</v>
      </c>
      <c r="I80" s="28">
        <f t="shared" si="5"/>
        <v>0.74418960000000001</v>
      </c>
      <c r="J80" s="30"/>
      <c r="K80" s="12">
        <f t="shared" si="6"/>
        <v>0</v>
      </c>
      <c r="L80" s="12">
        <f t="shared" si="7"/>
        <v>0</v>
      </c>
      <c r="M80" s="34">
        <v>9000</v>
      </c>
      <c r="N80" s="34" t="s">
        <v>4</v>
      </c>
    </row>
    <row r="81" spans="1:14" ht="32.25" customHeight="1">
      <c r="A81" s="37">
        <v>50</v>
      </c>
      <c r="B81" s="38" t="s">
        <v>85</v>
      </c>
      <c r="C81" s="37">
        <v>95</v>
      </c>
      <c r="D81" s="37" t="s">
        <v>405</v>
      </c>
      <c r="E81" s="49">
        <v>0.41060000000000002</v>
      </c>
      <c r="F81" s="10">
        <f t="shared" si="8"/>
        <v>0.70458960000000004</v>
      </c>
      <c r="G81" s="34">
        <v>0.03</v>
      </c>
      <c r="H81" s="9">
        <f t="shared" si="9"/>
        <v>3.9600000000000003E-2</v>
      </c>
      <c r="I81" s="28">
        <f t="shared" si="5"/>
        <v>0.74418960000000001</v>
      </c>
      <c r="J81" s="30"/>
      <c r="K81" s="12">
        <f t="shared" si="6"/>
        <v>0</v>
      </c>
      <c r="L81" s="12">
        <f t="shared" si="7"/>
        <v>0</v>
      </c>
      <c r="M81" s="34">
        <v>4200</v>
      </c>
      <c r="N81" s="34" t="s">
        <v>4</v>
      </c>
    </row>
    <row r="82" spans="1:14" ht="32.25" customHeight="1">
      <c r="A82" s="37">
        <v>50</v>
      </c>
      <c r="B82" s="38" t="s">
        <v>85</v>
      </c>
      <c r="C82" s="37">
        <v>38</v>
      </c>
      <c r="D82" s="37" t="s">
        <v>406</v>
      </c>
      <c r="E82" s="49">
        <v>0.41060000000000002</v>
      </c>
      <c r="F82" s="10">
        <f t="shared" si="8"/>
        <v>0.70458960000000004</v>
      </c>
      <c r="G82" s="34">
        <v>0.03</v>
      </c>
      <c r="H82" s="9">
        <f t="shared" si="9"/>
        <v>3.9600000000000003E-2</v>
      </c>
      <c r="I82" s="28">
        <f t="shared" si="5"/>
        <v>0.74418960000000001</v>
      </c>
      <c r="J82" s="30"/>
      <c r="K82" s="12">
        <f t="shared" si="6"/>
        <v>0</v>
      </c>
      <c r="L82" s="12">
        <f t="shared" si="7"/>
        <v>0</v>
      </c>
      <c r="M82" s="34">
        <v>4200</v>
      </c>
      <c r="N82" s="34" t="s">
        <v>4</v>
      </c>
    </row>
    <row r="83" spans="1:14" ht="32.25" customHeight="1">
      <c r="A83" s="37">
        <v>50</v>
      </c>
      <c r="B83" s="38" t="s">
        <v>85</v>
      </c>
      <c r="C83" s="37">
        <v>37</v>
      </c>
      <c r="D83" s="37" t="s">
        <v>407</v>
      </c>
      <c r="E83" s="49">
        <v>0.41060000000000002</v>
      </c>
      <c r="F83" s="10">
        <f t="shared" si="8"/>
        <v>0.70458960000000004</v>
      </c>
      <c r="G83" s="34">
        <v>0.03</v>
      </c>
      <c r="H83" s="9">
        <f t="shared" si="9"/>
        <v>3.9600000000000003E-2</v>
      </c>
      <c r="I83" s="28">
        <f t="shared" si="5"/>
        <v>0.74418960000000001</v>
      </c>
      <c r="J83" s="30"/>
      <c r="K83" s="12">
        <f t="shared" si="6"/>
        <v>0</v>
      </c>
      <c r="L83" s="12">
        <f t="shared" si="7"/>
        <v>0</v>
      </c>
      <c r="M83" s="34">
        <v>4200</v>
      </c>
      <c r="N83" s="34" t="s">
        <v>4</v>
      </c>
    </row>
    <row r="84" spans="1:14" ht="32.25" customHeight="1">
      <c r="A84" s="37">
        <v>138</v>
      </c>
      <c r="B84" s="38" t="s">
        <v>86</v>
      </c>
      <c r="C84" s="37">
        <v>11</v>
      </c>
      <c r="D84" s="37" t="s">
        <v>516</v>
      </c>
      <c r="E84" s="49">
        <v>0.18540000000000001</v>
      </c>
      <c r="F84" s="10">
        <f t="shared" si="8"/>
        <v>0.31814640000000005</v>
      </c>
      <c r="G84" s="34">
        <v>0.03</v>
      </c>
      <c r="H84" s="9">
        <f t="shared" si="9"/>
        <v>3.9600000000000003E-2</v>
      </c>
      <c r="I84" s="28">
        <f t="shared" si="5"/>
        <v>0.35774640000000008</v>
      </c>
      <c r="J84" s="30"/>
      <c r="K84" s="12">
        <f t="shared" si="6"/>
        <v>0</v>
      </c>
      <c r="L84" s="12">
        <f t="shared" si="7"/>
        <v>0</v>
      </c>
      <c r="M84" s="34">
        <v>2000</v>
      </c>
      <c r="N84" s="34" t="s">
        <v>4</v>
      </c>
    </row>
    <row r="85" spans="1:14" ht="32.25" customHeight="1">
      <c r="A85" s="37">
        <v>48</v>
      </c>
      <c r="B85" s="38" t="s">
        <v>87</v>
      </c>
      <c r="C85" s="37">
        <v>29</v>
      </c>
      <c r="D85" s="37" t="s">
        <v>408</v>
      </c>
      <c r="E85" s="49">
        <v>0.1575</v>
      </c>
      <c r="F85" s="10">
        <f t="shared" si="8"/>
        <v>0.27027000000000001</v>
      </c>
      <c r="G85" s="34">
        <v>0.03</v>
      </c>
      <c r="H85" s="9">
        <f t="shared" si="9"/>
        <v>3.9600000000000003E-2</v>
      </c>
      <c r="I85" s="28">
        <f t="shared" si="5"/>
        <v>0.30987000000000003</v>
      </c>
      <c r="J85" s="30"/>
      <c r="K85" s="12">
        <f t="shared" si="6"/>
        <v>0</v>
      </c>
      <c r="L85" s="12">
        <f t="shared" si="7"/>
        <v>0</v>
      </c>
      <c r="M85" s="34">
        <v>2000</v>
      </c>
      <c r="N85" s="34" t="s">
        <v>4</v>
      </c>
    </row>
    <row r="86" spans="1:14" ht="32.25" customHeight="1">
      <c r="A86" s="37">
        <v>232</v>
      </c>
      <c r="B86" s="38" t="s">
        <v>88</v>
      </c>
      <c r="C86" s="37">
        <v>1</v>
      </c>
      <c r="D86" s="37" t="s">
        <v>89</v>
      </c>
      <c r="E86" s="49">
        <v>0.14249999999999999</v>
      </c>
      <c r="F86" s="10">
        <f t="shared" si="8"/>
        <v>0.24453</v>
      </c>
      <c r="G86" s="34">
        <v>0.03</v>
      </c>
      <c r="H86" s="9">
        <f t="shared" si="9"/>
        <v>3.9600000000000003E-2</v>
      </c>
      <c r="I86" s="28">
        <f t="shared" si="5"/>
        <v>0.28412999999999999</v>
      </c>
      <c r="J86" s="30"/>
      <c r="K86" s="12">
        <f t="shared" si="6"/>
        <v>0</v>
      </c>
      <c r="L86" s="12">
        <f t="shared" si="7"/>
        <v>0</v>
      </c>
      <c r="M86" s="34">
        <v>2000</v>
      </c>
      <c r="N86" s="34" t="s">
        <v>4</v>
      </c>
    </row>
    <row r="87" spans="1:14" ht="32.25" customHeight="1">
      <c r="A87" s="37">
        <v>232</v>
      </c>
      <c r="B87" s="38" t="s">
        <v>88</v>
      </c>
      <c r="C87" s="37">
        <v>34</v>
      </c>
      <c r="D87" s="37" t="s">
        <v>517</v>
      </c>
      <c r="E87" s="49">
        <v>0.20219999999999999</v>
      </c>
      <c r="F87" s="10">
        <f t="shared" si="8"/>
        <v>0.34697519999999998</v>
      </c>
      <c r="G87" s="34">
        <v>0.03</v>
      </c>
      <c r="H87" s="9">
        <f t="shared" si="9"/>
        <v>3.9600000000000003E-2</v>
      </c>
      <c r="I87" s="28">
        <f t="shared" si="5"/>
        <v>0.38657520000000001</v>
      </c>
      <c r="J87" s="30"/>
      <c r="K87" s="12">
        <f t="shared" si="6"/>
        <v>0</v>
      </c>
      <c r="L87" s="12">
        <f t="shared" si="7"/>
        <v>0</v>
      </c>
      <c r="M87" s="34">
        <v>2000</v>
      </c>
      <c r="N87" s="34" t="s">
        <v>4</v>
      </c>
    </row>
    <row r="88" spans="1:14" ht="32.25" customHeight="1">
      <c r="A88" s="37">
        <v>232</v>
      </c>
      <c r="B88" s="38" t="s">
        <v>88</v>
      </c>
      <c r="C88" s="37">
        <v>40</v>
      </c>
      <c r="D88" s="37" t="s">
        <v>779</v>
      </c>
      <c r="E88" s="49">
        <v>0.20219999999999999</v>
      </c>
      <c r="F88" s="10">
        <f t="shared" si="8"/>
        <v>0.34697519999999998</v>
      </c>
      <c r="G88" s="34">
        <v>0.03</v>
      </c>
      <c r="H88" s="9">
        <f t="shared" si="9"/>
        <v>3.9600000000000003E-2</v>
      </c>
      <c r="I88" s="28">
        <f t="shared" si="5"/>
        <v>0.38657520000000001</v>
      </c>
      <c r="J88" s="30"/>
      <c r="K88" s="12">
        <f t="shared" si="6"/>
        <v>0</v>
      </c>
      <c r="L88" s="12">
        <f t="shared" si="7"/>
        <v>0</v>
      </c>
      <c r="M88" s="34">
        <v>2500</v>
      </c>
      <c r="N88" s="34" t="s">
        <v>4</v>
      </c>
    </row>
    <row r="89" spans="1:14" ht="32.25" customHeight="1">
      <c r="A89" s="37">
        <v>232</v>
      </c>
      <c r="B89" s="38" t="s">
        <v>88</v>
      </c>
      <c r="C89" s="37">
        <v>3</v>
      </c>
      <c r="D89" s="37" t="s">
        <v>90</v>
      </c>
      <c r="E89" s="49">
        <v>0.14249999999999999</v>
      </c>
      <c r="F89" s="10">
        <f t="shared" si="8"/>
        <v>0.24453</v>
      </c>
      <c r="G89" s="34">
        <v>0.03</v>
      </c>
      <c r="H89" s="9">
        <f t="shared" si="9"/>
        <v>3.9600000000000003E-2</v>
      </c>
      <c r="I89" s="28">
        <f t="shared" si="5"/>
        <v>0.28412999999999999</v>
      </c>
      <c r="J89" s="30"/>
      <c r="K89" s="12">
        <f t="shared" si="6"/>
        <v>0</v>
      </c>
      <c r="L89" s="12">
        <f t="shared" si="7"/>
        <v>0</v>
      </c>
      <c r="M89" s="34">
        <v>2500</v>
      </c>
      <c r="N89" s="34" t="s">
        <v>4</v>
      </c>
    </row>
    <row r="90" spans="1:14" ht="32.25" customHeight="1">
      <c r="A90" s="37">
        <v>232</v>
      </c>
      <c r="B90" s="38" t="s">
        <v>91</v>
      </c>
      <c r="C90" s="37">
        <v>2</v>
      </c>
      <c r="D90" s="37" t="s">
        <v>92</v>
      </c>
      <c r="E90" s="49">
        <v>0.14249999999999999</v>
      </c>
      <c r="F90" s="10">
        <f t="shared" si="8"/>
        <v>0.24453</v>
      </c>
      <c r="G90" s="34">
        <v>0.03</v>
      </c>
      <c r="H90" s="9">
        <f t="shared" si="9"/>
        <v>3.9600000000000003E-2</v>
      </c>
      <c r="I90" s="28">
        <f t="shared" si="5"/>
        <v>0.28412999999999999</v>
      </c>
      <c r="J90" s="30"/>
      <c r="K90" s="12">
        <f t="shared" si="6"/>
        <v>0</v>
      </c>
      <c r="L90" s="12">
        <f t="shared" si="7"/>
        <v>0</v>
      </c>
      <c r="M90" s="34">
        <v>2500</v>
      </c>
      <c r="N90" s="34" t="s">
        <v>4</v>
      </c>
    </row>
    <row r="91" spans="1:14" ht="32.25" customHeight="1">
      <c r="A91" s="37">
        <v>122</v>
      </c>
      <c r="B91" s="38" t="s">
        <v>93</v>
      </c>
      <c r="C91" s="37">
        <v>36</v>
      </c>
      <c r="D91" s="37" t="s">
        <v>409</v>
      </c>
      <c r="E91" s="49">
        <v>0.33400000000000002</v>
      </c>
      <c r="F91" s="10">
        <f t="shared" si="8"/>
        <v>0.5731440000000001</v>
      </c>
      <c r="G91" s="34">
        <v>0.03</v>
      </c>
      <c r="H91" s="9">
        <f t="shared" si="9"/>
        <v>3.9600000000000003E-2</v>
      </c>
      <c r="I91" s="28">
        <f t="shared" si="5"/>
        <v>0.61274400000000007</v>
      </c>
      <c r="J91" s="30"/>
      <c r="K91" s="12">
        <f t="shared" si="6"/>
        <v>0</v>
      </c>
      <c r="L91" s="12">
        <f t="shared" si="7"/>
        <v>0</v>
      </c>
      <c r="M91" s="34">
        <v>5000</v>
      </c>
      <c r="N91" s="34" t="s">
        <v>4</v>
      </c>
    </row>
    <row r="92" spans="1:14" ht="32.25" customHeight="1">
      <c r="A92" s="37">
        <v>122</v>
      </c>
      <c r="B92" s="38" t="s">
        <v>93</v>
      </c>
      <c r="C92" s="37">
        <v>37</v>
      </c>
      <c r="D92" s="37" t="s">
        <v>410</v>
      </c>
      <c r="E92" s="49">
        <v>0.33400000000000002</v>
      </c>
      <c r="F92" s="10">
        <f t="shared" si="8"/>
        <v>0.5731440000000001</v>
      </c>
      <c r="G92" s="34">
        <v>0.03</v>
      </c>
      <c r="H92" s="9">
        <f t="shared" si="9"/>
        <v>3.9600000000000003E-2</v>
      </c>
      <c r="I92" s="28">
        <f t="shared" si="5"/>
        <v>0.61274400000000007</v>
      </c>
      <c r="J92" s="30"/>
      <c r="K92" s="12">
        <f t="shared" si="6"/>
        <v>0</v>
      </c>
      <c r="L92" s="12">
        <f t="shared" si="7"/>
        <v>0</v>
      </c>
      <c r="M92" s="34">
        <v>5000</v>
      </c>
      <c r="N92" s="34" t="s">
        <v>4</v>
      </c>
    </row>
    <row r="93" spans="1:14" ht="32.25" customHeight="1">
      <c r="A93" s="37">
        <v>122</v>
      </c>
      <c r="B93" s="38" t="s">
        <v>93</v>
      </c>
      <c r="C93" s="37">
        <v>38</v>
      </c>
      <c r="D93" s="37" t="s">
        <v>411</v>
      </c>
      <c r="E93" s="49">
        <v>0.33400000000000002</v>
      </c>
      <c r="F93" s="10">
        <f t="shared" si="8"/>
        <v>0.5731440000000001</v>
      </c>
      <c r="G93" s="34">
        <v>0.03</v>
      </c>
      <c r="H93" s="9">
        <f t="shared" si="9"/>
        <v>3.9600000000000003E-2</v>
      </c>
      <c r="I93" s="28">
        <f t="shared" si="5"/>
        <v>0.61274400000000007</v>
      </c>
      <c r="J93" s="30"/>
      <c r="K93" s="12">
        <f t="shared" si="6"/>
        <v>0</v>
      </c>
      <c r="L93" s="12">
        <f t="shared" si="7"/>
        <v>0</v>
      </c>
      <c r="M93" s="34">
        <v>6500</v>
      </c>
      <c r="N93" s="34" t="s">
        <v>4</v>
      </c>
    </row>
    <row r="94" spans="1:14" ht="32.25" customHeight="1">
      <c r="A94" s="37">
        <v>122</v>
      </c>
      <c r="B94" s="38" t="s">
        <v>93</v>
      </c>
      <c r="C94" s="37">
        <v>39</v>
      </c>
      <c r="D94" s="37" t="s">
        <v>412</v>
      </c>
      <c r="E94" s="49">
        <v>0.33400000000000002</v>
      </c>
      <c r="F94" s="10">
        <f t="shared" si="8"/>
        <v>0.5731440000000001</v>
      </c>
      <c r="G94" s="34">
        <v>0.03</v>
      </c>
      <c r="H94" s="9">
        <f t="shared" si="9"/>
        <v>3.9600000000000003E-2</v>
      </c>
      <c r="I94" s="28">
        <f t="shared" si="5"/>
        <v>0.61274400000000007</v>
      </c>
      <c r="J94" s="30"/>
      <c r="K94" s="12">
        <f t="shared" si="6"/>
        <v>0</v>
      </c>
      <c r="L94" s="12">
        <f t="shared" si="7"/>
        <v>0</v>
      </c>
      <c r="M94" s="34">
        <v>6500</v>
      </c>
      <c r="N94" s="34" t="s">
        <v>4</v>
      </c>
    </row>
    <row r="95" spans="1:14" ht="32.25" customHeight="1">
      <c r="A95" s="37">
        <v>122</v>
      </c>
      <c r="B95" s="38" t="s">
        <v>93</v>
      </c>
      <c r="C95" s="37">
        <v>109</v>
      </c>
      <c r="D95" s="37" t="s">
        <v>606</v>
      </c>
      <c r="E95" s="49">
        <v>0.33400000000000002</v>
      </c>
      <c r="F95" s="10">
        <f t="shared" si="8"/>
        <v>0.5731440000000001</v>
      </c>
      <c r="G95" s="34">
        <v>0.03</v>
      </c>
      <c r="H95" s="9">
        <f t="shared" si="9"/>
        <v>3.9600000000000003E-2</v>
      </c>
      <c r="I95" s="28">
        <f t="shared" si="5"/>
        <v>0.61274400000000007</v>
      </c>
      <c r="J95" s="30"/>
      <c r="K95" s="12">
        <f t="shared" si="6"/>
        <v>0</v>
      </c>
      <c r="L95" s="12">
        <f t="shared" si="7"/>
        <v>0</v>
      </c>
      <c r="M95" s="34">
        <v>6500</v>
      </c>
      <c r="N95" s="34" t="s">
        <v>2</v>
      </c>
    </row>
    <row r="96" spans="1:14" ht="32.25" customHeight="1">
      <c r="A96" s="37">
        <v>122</v>
      </c>
      <c r="B96" s="38" t="s">
        <v>93</v>
      </c>
      <c r="C96" s="37">
        <v>40</v>
      </c>
      <c r="D96" s="37" t="s">
        <v>413</v>
      </c>
      <c r="E96" s="49">
        <v>0.33400000000000002</v>
      </c>
      <c r="F96" s="10">
        <f t="shared" si="8"/>
        <v>0.5731440000000001</v>
      </c>
      <c r="G96" s="34">
        <v>0.03</v>
      </c>
      <c r="H96" s="9">
        <f t="shared" si="9"/>
        <v>3.9600000000000003E-2</v>
      </c>
      <c r="I96" s="28">
        <f t="shared" si="5"/>
        <v>0.61274400000000007</v>
      </c>
      <c r="J96" s="30"/>
      <c r="K96" s="12">
        <f t="shared" si="6"/>
        <v>0</v>
      </c>
      <c r="L96" s="12">
        <f t="shared" si="7"/>
        <v>0</v>
      </c>
      <c r="M96" s="34">
        <v>8400</v>
      </c>
      <c r="N96" s="34" t="s">
        <v>2</v>
      </c>
    </row>
    <row r="97" spans="1:14" ht="32.25" customHeight="1">
      <c r="A97" s="37">
        <v>122</v>
      </c>
      <c r="B97" s="38" t="s">
        <v>93</v>
      </c>
      <c r="C97" s="37">
        <v>13</v>
      </c>
      <c r="D97" s="37" t="s">
        <v>414</v>
      </c>
      <c r="E97" s="49">
        <v>0.32040000000000002</v>
      </c>
      <c r="F97" s="10">
        <f t="shared" si="8"/>
        <v>0.54980640000000003</v>
      </c>
      <c r="G97" s="34">
        <v>0.03</v>
      </c>
      <c r="H97" s="9">
        <f t="shared" si="9"/>
        <v>3.9600000000000003E-2</v>
      </c>
      <c r="I97" s="28">
        <f t="shared" si="5"/>
        <v>0.5894064</v>
      </c>
      <c r="J97" s="30"/>
      <c r="K97" s="12">
        <f t="shared" si="6"/>
        <v>0</v>
      </c>
      <c r="L97" s="12">
        <f t="shared" si="7"/>
        <v>0</v>
      </c>
      <c r="M97" s="34">
        <v>8400</v>
      </c>
      <c r="N97" s="34" t="s">
        <v>4</v>
      </c>
    </row>
    <row r="98" spans="1:14" ht="32.25" customHeight="1">
      <c r="A98" s="37">
        <v>122</v>
      </c>
      <c r="B98" s="38" t="s">
        <v>93</v>
      </c>
      <c r="C98" s="37">
        <v>14</v>
      </c>
      <c r="D98" s="37" t="s">
        <v>415</v>
      </c>
      <c r="E98" s="49">
        <v>0.32040000000000002</v>
      </c>
      <c r="F98" s="10">
        <f t="shared" si="8"/>
        <v>0.54980640000000003</v>
      </c>
      <c r="G98" s="34">
        <v>0.03</v>
      </c>
      <c r="H98" s="9">
        <f t="shared" si="9"/>
        <v>3.9600000000000003E-2</v>
      </c>
      <c r="I98" s="28">
        <f t="shared" si="5"/>
        <v>0.5894064</v>
      </c>
      <c r="J98" s="30"/>
      <c r="K98" s="12">
        <f t="shared" si="6"/>
        <v>0</v>
      </c>
      <c r="L98" s="12">
        <f t="shared" si="7"/>
        <v>0</v>
      </c>
      <c r="M98" s="34">
        <v>8400</v>
      </c>
      <c r="N98" s="34" t="s">
        <v>2</v>
      </c>
    </row>
    <row r="99" spans="1:14" ht="32.25" customHeight="1">
      <c r="A99" s="37">
        <v>122</v>
      </c>
      <c r="B99" s="38" t="s">
        <v>93</v>
      </c>
      <c r="C99" s="37">
        <v>5</v>
      </c>
      <c r="D99" s="37" t="s">
        <v>416</v>
      </c>
      <c r="E99" s="49">
        <v>0.32040000000000002</v>
      </c>
      <c r="F99" s="10">
        <f t="shared" si="8"/>
        <v>0.54980640000000003</v>
      </c>
      <c r="G99" s="34">
        <v>0.03</v>
      </c>
      <c r="H99" s="9">
        <f t="shared" si="9"/>
        <v>3.9600000000000003E-2</v>
      </c>
      <c r="I99" s="28">
        <f t="shared" si="5"/>
        <v>0.5894064</v>
      </c>
      <c r="J99" s="30"/>
      <c r="K99" s="12">
        <f t="shared" si="6"/>
        <v>0</v>
      </c>
      <c r="L99" s="12">
        <f t="shared" si="7"/>
        <v>0</v>
      </c>
      <c r="M99" s="34">
        <v>8400</v>
      </c>
      <c r="N99" s="34" t="s">
        <v>2</v>
      </c>
    </row>
    <row r="100" spans="1:14" ht="32.25" customHeight="1">
      <c r="A100" s="37">
        <v>122</v>
      </c>
      <c r="B100" s="38" t="s">
        <v>93</v>
      </c>
      <c r="C100" s="37">
        <v>1</v>
      </c>
      <c r="D100" s="37" t="s">
        <v>94</v>
      </c>
      <c r="E100" s="49">
        <v>0.14910000000000001</v>
      </c>
      <c r="F100" s="10">
        <f t="shared" si="8"/>
        <v>0.25585560000000002</v>
      </c>
      <c r="G100" s="34">
        <v>0.03</v>
      </c>
      <c r="H100" s="9">
        <f t="shared" si="9"/>
        <v>3.9600000000000003E-2</v>
      </c>
      <c r="I100" s="28">
        <f t="shared" si="5"/>
        <v>0.29545560000000004</v>
      </c>
      <c r="J100" s="30"/>
      <c r="K100" s="12">
        <f t="shared" si="6"/>
        <v>0</v>
      </c>
      <c r="L100" s="12">
        <f t="shared" si="7"/>
        <v>0</v>
      </c>
      <c r="M100" s="34">
        <v>2000</v>
      </c>
      <c r="N100" s="34" t="s">
        <v>154</v>
      </c>
    </row>
    <row r="101" spans="1:14" ht="32.25" customHeight="1">
      <c r="A101" s="37">
        <v>123</v>
      </c>
      <c r="B101" s="38" t="s">
        <v>95</v>
      </c>
      <c r="C101" s="37">
        <v>1</v>
      </c>
      <c r="D101" s="37" t="s">
        <v>96</v>
      </c>
      <c r="E101" s="49">
        <v>9.1800000000000007E-2</v>
      </c>
      <c r="F101" s="10">
        <f t="shared" si="8"/>
        <v>0.15752880000000002</v>
      </c>
      <c r="G101" s="34">
        <v>0.03</v>
      </c>
      <c r="H101" s="9">
        <f t="shared" si="9"/>
        <v>3.9600000000000003E-2</v>
      </c>
      <c r="I101" s="28">
        <f t="shared" si="5"/>
        <v>0.19712880000000002</v>
      </c>
      <c r="J101" s="30"/>
      <c r="K101" s="12">
        <f t="shared" si="6"/>
        <v>0</v>
      </c>
      <c r="L101" s="12">
        <f t="shared" si="7"/>
        <v>0</v>
      </c>
      <c r="M101" s="34">
        <v>2000</v>
      </c>
      <c r="N101" s="34" t="s">
        <v>154</v>
      </c>
    </row>
    <row r="102" spans="1:14" ht="32.25" customHeight="1">
      <c r="A102" s="37">
        <v>123</v>
      </c>
      <c r="B102" s="38" t="s">
        <v>95</v>
      </c>
      <c r="C102" s="37">
        <v>2</v>
      </c>
      <c r="D102" s="37" t="s">
        <v>97</v>
      </c>
      <c r="E102" s="49">
        <v>9.1800000000000007E-2</v>
      </c>
      <c r="F102" s="10">
        <f t="shared" si="8"/>
        <v>0.15752880000000002</v>
      </c>
      <c r="G102" s="34">
        <v>0.03</v>
      </c>
      <c r="H102" s="9">
        <f t="shared" si="9"/>
        <v>3.9600000000000003E-2</v>
      </c>
      <c r="I102" s="28">
        <f t="shared" si="5"/>
        <v>0.19712880000000002</v>
      </c>
      <c r="J102" s="30"/>
      <c r="K102" s="12">
        <f t="shared" si="6"/>
        <v>0</v>
      </c>
      <c r="L102" s="12">
        <f t="shared" si="7"/>
        <v>0</v>
      </c>
      <c r="M102" s="34">
        <v>2000</v>
      </c>
      <c r="N102" s="34" t="s">
        <v>154</v>
      </c>
    </row>
    <row r="103" spans="1:14" ht="32.25" customHeight="1">
      <c r="A103" s="37">
        <v>140</v>
      </c>
      <c r="B103" s="38" t="s">
        <v>98</v>
      </c>
      <c r="C103" s="37">
        <v>3</v>
      </c>
      <c r="D103" s="37" t="s">
        <v>417</v>
      </c>
      <c r="E103" s="49">
        <v>0.13350000000000001</v>
      </c>
      <c r="F103" s="10">
        <f t="shared" si="8"/>
        <v>0.22908600000000004</v>
      </c>
      <c r="G103" s="34">
        <v>0.03</v>
      </c>
      <c r="H103" s="9">
        <f t="shared" si="9"/>
        <v>3.9600000000000003E-2</v>
      </c>
      <c r="I103" s="28">
        <f t="shared" si="5"/>
        <v>0.26868600000000004</v>
      </c>
      <c r="J103" s="30"/>
      <c r="K103" s="12">
        <f t="shared" si="6"/>
        <v>0</v>
      </c>
      <c r="L103" s="12">
        <f t="shared" si="7"/>
        <v>0</v>
      </c>
      <c r="M103" s="34">
        <v>2000</v>
      </c>
      <c r="N103" s="34" t="s">
        <v>154</v>
      </c>
    </row>
    <row r="104" spans="1:14" ht="32.25" customHeight="1">
      <c r="A104" s="37">
        <v>141</v>
      </c>
      <c r="B104" s="38" t="s">
        <v>99</v>
      </c>
      <c r="C104" s="37">
        <v>8</v>
      </c>
      <c r="D104" s="37" t="s">
        <v>418</v>
      </c>
      <c r="E104" s="49">
        <v>0.25540000000000002</v>
      </c>
      <c r="F104" s="10">
        <f t="shared" si="8"/>
        <v>0.43826640000000006</v>
      </c>
      <c r="G104" s="34">
        <v>0.03</v>
      </c>
      <c r="H104" s="9">
        <f t="shared" si="9"/>
        <v>3.9600000000000003E-2</v>
      </c>
      <c r="I104" s="28">
        <f t="shared" si="5"/>
        <v>0.47786640000000008</v>
      </c>
      <c r="J104" s="30"/>
      <c r="K104" s="12">
        <f t="shared" si="6"/>
        <v>0</v>
      </c>
      <c r="L104" s="12">
        <f t="shared" si="7"/>
        <v>0</v>
      </c>
      <c r="M104" s="34">
        <v>2000</v>
      </c>
      <c r="N104" s="34" t="s">
        <v>154</v>
      </c>
    </row>
    <row r="105" spans="1:14" ht="32.25" customHeight="1">
      <c r="A105" s="37">
        <v>141</v>
      </c>
      <c r="B105" s="38" t="s">
        <v>100</v>
      </c>
      <c r="C105" s="37">
        <v>2</v>
      </c>
      <c r="D105" s="37" t="s">
        <v>101</v>
      </c>
      <c r="E105" s="49">
        <v>9.9699999999999997E-2</v>
      </c>
      <c r="F105" s="10">
        <f t="shared" si="8"/>
        <v>0.17108519999999999</v>
      </c>
      <c r="G105" s="34">
        <v>0.03</v>
      </c>
      <c r="H105" s="9">
        <f t="shared" si="9"/>
        <v>3.9600000000000003E-2</v>
      </c>
      <c r="I105" s="28">
        <f t="shared" si="5"/>
        <v>0.21068519999999999</v>
      </c>
      <c r="J105" s="30"/>
      <c r="K105" s="12">
        <f t="shared" si="6"/>
        <v>0</v>
      </c>
      <c r="L105" s="12">
        <f t="shared" si="7"/>
        <v>0</v>
      </c>
      <c r="M105" s="34">
        <v>2000</v>
      </c>
      <c r="N105" s="34" t="s">
        <v>154</v>
      </c>
    </row>
    <row r="106" spans="1:14" ht="32.25" customHeight="1">
      <c r="A106" s="37">
        <v>142</v>
      </c>
      <c r="B106" s="38" t="s">
        <v>607</v>
      </c>
      <c r="C106" s="37">
        <v>23</v>
      </c>
      <c r="D106" s="37" t="s">
        <v>420</v>
      </c>
      <c r="E106" s="49">
        <v>0.38400000000000001</v>
      </c>
      <c r="F106" s="10">
        <f t="shared" si="8"/>
        <v>0.65894399999999997</v>
      </c>
      <c r="G106" s="34">
        <v>0.03</v>
      </c>
      <c r="H106" s="9">
        <f t="shared" si="9"/>
        <v>3.9600000000000003E-2</v>
      </c>
      <c r="I106" s="28">
        <f t="shared" si="5"/>
        <v>0.69854399999999994</v>
      </c>
      <c r="J106" s="30"/>
      <c r="K106" s="12">
        <f t="shared" si="6"/>
        <v>0</v>
      </c>
      <c r="L106" s="12">
        <f t="shared" si="7"/>
        <v>0</v>
      </c>
      <c r="M106" s="34">
        <v>2000</v>
      </c>
      <c r="N106" s="34" t="s">
        <v>4</v>
      </c>
    </row>
    <row r="107" spans="1:14" ht="32.25" customHeight="1">
      <c r="A107" s="37">
        <v>142</v>
      </c>
      <c r="B107" s="38" t="s">
        <v>608</v>
      </c>
      <c r="C107" s="37">
        <v>25</v>
      </c>
      <c r="D107" s="37" t="s">
        <v>419</v>
      </c>
      <c r="E107" s="49">
        <v>0.38400000000000001</v>
      </c>
      <c r="F107" s="10">
        <f t="shared" si="8"/>
        <v>0.65894399999999997</v>
      </c>
      <c r="G107" s="34">
        <v>0.03</v>
      </c>
      <c r="H107" s="9">
        <f t="shared" si="9"/>
        <v>3.9600000000000003E-2</v>
      </c>
      <c r="I107" s="28">
        <f t="shared" si="5"/>
        <v>0.69854399999999994</v>
      </c>
      <c r="J107" s="30"/>
      <c r="K107" s="12">
        <f t="shared" si="6"/>
        <v>0</v>
      </c>
      <c r="L107" s="12">
        <f t="shared" si="7"/>
        <v>0</v>
      </c>
      <c r="M107" s="34">
        <v>2000</v>
      </c>
      <c r="N107" s="34" t="s">
        <v>4</v>
      </c>
    </row>
    <row r="108" spans="1:14" ht="32.25" customHeight="1">
      <c r="A108" s="37">
        <v>142</v>
      </c>
      <c r="B108" s="38" t="s">
        <v>608</v>
      </c>
      <c r="C108" s="37">
        <v>32</v>
      </c>
      <c r="D108" s="37" t="s">
        <v>694</v>
      </c>
      <c r="E108" s="49">
        <v>0.34470000000000001</v>
      </c>
      <c r="F108" s="10">
        <f t="shared" si="8"/>
        <v>0.59150520000000006</v>
      </c>
      <c r="G108" s="34">
        <v>0.03</v>
      </c>
      <c r="H108" s="9">
        <f t="shared" si="9"/>
        <v>3.9600000000000003E-2</v>
      </c>
      <c r="I108" s="28">
        <f t="shared" si="5"/>
        <v>0.63110520000000003</v>
      </c>
      <c r="J108" s="30"/>
      <c r="K108" s="12">
        <f t="shared" si="6"/>
        <v>0</v>
      </c>
      <c r="L108" s="12">
        <f t="shared" si="7"/>
        <v>0</v>
      </c>
      <c r="M108" s="34">
        <v>2000</v>
      </c>
      <c r="N108" s="34" t="s">
        <v>4</v>
      </c>
    </row>
    <row r="109" spans="1:14" ht="32.25" customHeight="1">
      <c r="A109" s="37">
        <v>142</v>
      </c>
      <c r="B109" s="38" t="s">
        <v>609</v>
      </c>
      <c r="C109" s="37">
        <v>14</v>
      </c>
      <c r="D109" s="37" t="s">
        <v>780</v>
      </c>
      <c r="E109" s="49">
        <v>0.38400000000000001</v>
      </c>
      <c r="F109" s="10">
        <f t="shared" si="8"/>
        <v>0.65894399999999997</v>
      </c>
      <c r="G109" s="34">
        <v>0.03</v>
      </c>
      <c r="H109" s="9">
        <f t="shared" si="9"/>
        <v>3.9600000000000003E-2</v>
      </c>
      <c r="I109" s="28">
        <f t="shared" si="5"/>
        <v>0.69854399999999994</v>
      </c>
      <c r="J109" s="30"/>
      <c r="K109" s="12">
        <f t="shared" si="6"/>
        <v>0</v>
      </c>
      <c r="L109" s="12">
        <f t="shared" si="7"/>
        <v>0</v>
      </c>
      <c r="M109" s="34">
        <v>2000</v>
      </c>
      <c r="N109" s="34" t="s">
        <v>2</v>
      </c>
    </row>
    <row r="110" spans="1:14" ht="32.25" customHeight="1">
      <c r="A110" s="37">
        <v>142</v>
      </c>
      <c r="B110" s="38" t="s">
        <v>609</v>
      </c>
      <c r="C110" s="37">
        <v>16</v>
      </c>
      <c r="D110" s="37" t="s">
        <v>781</v>
      </c>
      <c r="E110" s="49">
        <v>0.38400000000000001</v>
      </c>
      <c r="F110" s="10">
        <f t="shared" si="8"/>
        <v>0.65894399999999997</v>
      </c>
      <c r="G110" s="34">
        <v>0.03</v>
      </c>
      <c r="H110" s="9">
        <f t="shared" si="9"/>
        <v>3.9600000000000003E-2</v>
      </c>
      <c r="I110" s="28">
        <f t="shared" si="5"/>
        <v>0.69854399999999994</v>
      </c>
      <c r="J110" s="30"/>
      <c r="K110" s="12">
        <f t="shared" si="6"/>
        <v>0</v>
      </c>
      <c r="L110" s="12">
        <f t="shared" si="7"/>
        <v>0</v>
      </c>
      <c r="M110" s="34">
        <v>4000</v>
      </c>
      <c r="N110" s="34" t="s">
        <v>2</v>
      </c>
    </row>
    <row r="111" spans="1:14" ht="32.25" customHeight="1">
      <c r="A111" s="37">
        <v>142</v>
      </c>
      <c r="B111" s="38" t="s">
        <v>609</v>
      </c>
      <c r="C111" s="37">
        <v>17</v>
      </c>
      <c r="D111" s="37" t="s">
        <v>782</v>
      </c>
      <c r="E111" s="49">
        <v>0.38400000000000001</v>
      </c>
      <c r="F111" s="10">
        <f t="shared" si="8"/>
        <v>0.65894399999999997</v>
      </c>
      <c r="G111" s="34">
        <v>0.03</v>
      </c>
      <c r="H111" s="9">
        <f t="shared" si="9"/>
        <v>3.9600000000000003E-2</v>
      </c>
      <c r="I111" s="28">
        <f t="shared" si="5"/>
        <v>0.69854399999999994</v>
      </c>
      <c r="J111" s="30"/>
      <c r="K111" s="12">
        <f t="shared" si="6"/>
        <v>0</v>
      </c>
      <c r="L111" s="12">
        <f t="shared" si="7"/>
        <v>0</v>
      </c>
      <c r="M111" s="34">
        <v>4000</v>
      </c>
      <c r="N111" s="34" t="s">
        <v>2</v>
      </c>
    </row>
    <row r="112" spans="1:14" ht="32.25" customHeight="1">
      <c r="A112" s="37">
        <v>132</v>
      </c>
      <c r="B112" s="38" t="s">
        <v>102</v>
      </c>
      <c r="C112" s="37">
        <v>1</v>
      </c>
      <c r="D112" s="37" t="s">
        <v>421</v>
      </c>
      <c r="E112" s="49">
        <v>0.1197</v>
      </c>
      <c r="F112" s="10">
        <f t="shared" si="8"/>
        <v>0.20540520000000001</v>
      </c>
      <c r="G112" s="34">
        <v>0.03</v>
      </c>
      <c r="H112" s="9">
        <f t="shared" si="9"/>
        <v>3.9600000000000003E-2</v>
      </c>
      <c r="I112" s="28">
        <f t="shared" si="5"/>
        <v>0.24500520000000001</v>
      </c>
      <c r="J112" s="30"/>
      <c r="K112" s="12">
        <f t="shared" si="6"/>
        <v>0</v>
      </c>
      <c r="L112" s="12">
        <f t="shared" si="7"/>
        <v>0</v>
      </c>
      <c r="M112" s="34">
        <v>5000</v>
      </c>
      <c r="N112" s="34" t="s">
        <v>81</v>
      </c>
    </row>
    <row r="113" spans="1:14" ht="32.25" customHeight="1">
      <c r="A113" s="37">
        <v>132</v>
      </c>
      <c r="B113" s="38" t="s">
        <v>102</v>
      </c>
      <c r="C113" s="37">
        <v>2</v>
      </c>
      <c r="D113" s="37" t="s">
        <v>103</v>
      </c>
      <c r="E113" s="49">
        <v>0.1197</v>
      </c>
      <c r="F113" s="10">
        <f t="shared" si="8"/>
        <v>0.20540520000000001</v>
      </c>
      <c r="G113" s="34">
        <v>0.03</v>
      </c>
      <c r="H113" s="9">
        <f t="shared" si="9"/>
        <v>3.9600000000000003E-2</v>
      </c>
      <c r="I113" s="28">
        <f t="shared" si="5"/>
        <v>0.24500520000000001</v>
      </c>
      <c r="J113" s="30"/>
      <c r="K113" s="12">
        <f t="shared" si="6"/>
        <v>0</v>
      </c>
      <c r="L113" s="12">
        <f t="shared" si="7"/>
        <v>0</v>
      </c>
      <c r="M113" s="34">
        <v>5000</v>
      </c>
      <c r="N113" s="34" t="s">
        <v>81</v>
      </c>
    </row>
    <row r="114" spans="1:14" ht="32.25" customHeight="1">
      <c r="A114" s="37">
        <v>242</v>
      </c>
      <c r="B114" s="38" t="s">
        <v>104</v>
      </c>
      <c r="C114" s="37">
        <v>54</v>
      </c>
      <c r="D114" s="37" t="s">
        <v>105</v>
      </c>
      <c r="E114" s="49">
        <v>0.1084</v>
      </c>
      <c r="F114" s="10">
        <f t="shared" si="8"/>
        <v>0.1860144</v>
      </c>
      <c r="G114" s="34">
        <v>0.03</v>
      </c>
      <c r="H114" s="9">
        <f t="shared" si="9"/>
        <v>3.9600000000000003E-2</v>
      </c>
      <c r="I114" s="28">
        <f t="shared" si="5"/>
        <v>0.22561439999999999</v>
      </c>
      <c r="J114" s="30"/>
      <c r="K114" s="12">
        <f t="shared" si="6"/>
        <v>0</v>
      </c>
      <c r="L114" s="12">
        <f t="shared" si="7"/>
        <v>0</v>
      </c>
      <c r="M114" s="34">
        <v>9000</v>
      </c>
      <c r="N114" s="34" t="s">
        <v>154</v>
      </c>
    </row>
    <row r="115" spans="1:14" ht="32.25" customHeight="1">
      <c r="A115" s="37">
        <v>242</v>
      </c>
      <c r="B115" s="38" t="s">
        <v>106</v>
      </c>
      <c r="C115" s="37">
        <v>80</v>
      </c>
      <c r="D115" s="37" t="s">
        <v>518</v>
      </c>
      <c r="E115" s="49">
        <v>0.28910000000000002</v>
      </c>
      <c r="F115" s="10">
        <f t="shared" si="8"/>
        <v>0.49609560000000008</v>
      </c>
      <c r="G115" s="34">
        <v>0.03</v>
      </c>
      <c r="H115" s="9">
        <f t="shared" si="9"/>
        <v>3.9600000000000003E-2</v>
      </c>
      <c r="I115" s="28">
        <f t="shared" si="5"/>
        <v>0.53569560000000005</v>
      </c>
      <c r="J115" s="30"/>
      <c r="K115" s="12">
        <f t="shared" si="6"/>
        <v>0</v>
      </c>
      <c r="L115" s="12">
        <f t="shared" si="7"/>
        <v>0</v>
      </c>
      <c r="M115" s="34">
        <v>9000</v>
      </c>
      <c r="N115" s="34" t="s">
        <v>154</v>
      </c>
    </row>
    <row r="116" spans="1:14" ht="32.25" customHeight="1">
      <c r="A116" s="37">
        <v>242</v>
      </c>
      <c r="B116" s="38" t="s">
        <v>106</v>
      </c>
      <c r="C116" s="37">
        <v>81</v>
      </c>
      <c r="D116" s="37" t="s">
        <v>422</v>
      </c>
      <c r="E116" s="49">
        <v>0.28910000000000002</v>
      </c>
      <c r="F116" s="10">
        <f t="shared" si="8"/>
        <v>0.49609560000000008</v>
      </c>
      <c r="G116" s="34">
        <v>0.03</v>
      </c>
      <c r="H116" s="9">
        <f t="shared" si="9"/>
        <v>3.9600000000000003E-2</v>
      </c>
      <c r="I116" s="28">
        <f t="shared" si="5"/>
        <v>0.53569560000000005</v>
      </c>
      <c r="J116" s="30"/>
      <c r="K116" s="12">
        <f t="shared" si="6"/>
        <v>0</v>
      </c>
      <c r="L116" s="12">
        <f t="shared" si="7"/>
        <v>0</v>
      </c>
      <c r="M116" s="34">
        <v>9000</v>
      </c>
      <c r="N116" s="34" t="s">
        <v>2</v>
      </c>
    </row>
    <row r="117" spans="1:14" ht="32.25" customHeight="1">
      <c r="A117" s="37">
        <v>242</v>
      </c>
      <c r="B117" s="38" t="s">
        <v>106</v>
      </c>
      <c r="C117" s="37">
        <v>44</v>
      </c>
      <c r="D117" s="37" t="s">
        <v>423</v>
      </c>
      <c r="E117" s="49">
        <v>0.28910000000000002</v>
      </c>
      <c r="F117" s="10">
        <f t="shared" si="8"/>
        <v>0.49609560000000008</v>
      </c>
      <c r="G117" s="34">
        <v>0.03</v>
      </c>
      <c r="H117" s="9">
        <f t="shared" si="9"/>
        <v>3.9600000000000003E-2</v>
      </c>
      <c r="I117" s="28">
        <f t="shared" si="5"/>
        <v>0.53569560000000005</v>
      </c>
      <c r="J117" s="30"/>
      <c r="K117" s="12">
        <f t="shared" si="6"/>
        <v>0</v>
      </c>
      <c r="L117" s="12">
        <f t="shared" si="7"/>
        <v>0</v>
      </c>
      <c r="M117" s="34">
        <v>4000</v>
      </c>
      <c r="N117" s="34" t="s">
        <v>154</v>
      </c>
    </row>
    <row r="118" spans="1:14" ht="32.25" customHeight="1">
      <c r="A118" s="37">
        <v>101</v>
      </c>
      <c r="B118" s="38" t="s">
        <v>107</v>
      </c>
      <c r="C118" s="37">
        <v>8</v>
      </c>
      <c r="D118" s="37" t="s">
        <v>519</v>
      </c>
      <c r="E118" s="49">
        <v>8.7800000000000003E-2</v>
      </c>
      <c r="F118" s="10">
        <f t="shared" si="8"/>
        <v>0.15066480000000002</v>
      </c>
      <c r="G118" s="34">
        <v>0.03</v>
      </c>
      <c r="H118" s="9">
        <f t="shared" si="9"/>
        <v>3.9600000000000003E-2</v>
      </c>
      <c r="I118" s="28">
        <f t="shared" si="5"/>
        <v>0.19026480000000001</v>
      </c>
      <c r="J118" s="30"/>
      <c r="K118" s="12">
        <f t="shared" si="6"/>
        <v>0</v>
      </c>
      <c r="L118" s="12">
        <f t="shared" si="7"/>
        <v>0</v>
      </c>
      <c r="M118" s="34">
        <v>4000</v>
      </c>
      <c r="N118" s="34" t="s">
        <v>154</v>
      </c>
    </row>
    <row r="119" spans="1:14" ht="32.25" customHeight="1">
      <c r="A119" s="37">
        <v>101</v>
      </c>
      <c r="B119" s="38" t="s">
        <v>107</v>
      </c>
      <c r="C119" s="37">
        <v>69</v>
      </c>
      <c r="D119" s="37" t="s">
        <v>528</v>
      </c>
      <c r="E119" s="49">
        <v>8.7800000000000003E-2</v>
      </c>
      <c r="F119" s="10">
        <f t="shared" si="8"/>
        <v>0.15066480000000002</v>
      </c>
      <c r="G119" s="34">
        <v>0.03</v>
      </c>
      <c r="H119" s="9">
        <f t="shared" si="9"/>
        <v>3.9600000000000003E-2</v>
      </c>
      <c r="I119" s="28">
        <f t="shared" si="5"/>
        <v>0.19026480000000001</v>
      </c>
      <c r="J119" s="30"/>
      <c r="K119" s="12">
        <f t="shared" si="6"/>
        <v>0</v>
      </c>
      <c r="L119" s="12">
        <f t="shared" si="7"/>
        <v>0</v>
      </c>
      <c r="M119" s="34">
        <v>4000</v>
      </c>
      <c r="N119" s="34" t="s">
        <v>154</v>
      </c>
    </row>
    <row r="120" spans="1:14" ht="32.25" customHeight="1">
      <c r="A120" s="37">
        <v>101</v>
      </c>
      <c r="B120" s="38" t="s">
        <v>107</v>
      </c>
      <c r="C120" s="37">
        <v>11</v>
      </c>
      <c r="D120" s="37" t="s">
        <v>108</v>
      </c>
      <c r="E120" s="49">
        <v>8.7800000000000003E-2</v>
      </c>
      <c r="F120" s="10">
        <f t="shared" si="8"/>
        <v>0.15066480000000002</v>
      </c>
      <c r="G120" s="34">
        <v>0.03</v>
      </c>
      <c r="H120" s="9">
        <f t="shared" si="9"/>
        <v>3.9600000000000003E-2</v>
      </c>
      <c r="I120" s="28">
        <f t="shared" si="5"/>
        <v>0.19026480000000001</v>
      </c>
      <c r="J120" s="30"/>
      <c r="K120" s="12">
        <f t="shared" si="6"/>
        <v>0</v>
      </c>
      <c r="L120" s="12">
        <f t="shared" si="7"/>
        <v>0</v>
      </c>
      <c r="M120" s="34">
        <v>4000</v>
      </c>
      <c r="N120" s="34" t="s">
        <v>154</v>
      </c>
    </row>
    <row r="121" spans="1:14" ht="32.25" customHeight="1">
      <c r="A121" s="37">
        <v>101</v>
      </c>
      <c r="B121" s="38" t="s">
        <v>107</v>
      </c>
      <c r="C121" s="37">
        <v>9</v>
      </c>
      <c r="D121" s="37" t="s">
        <v>520</v>
      </c>
      <c r="E121" s="49">
        <v>8.7800000000000003E-2</v>
      </c>
      <c r="F121" s="10">
        <f t="shared" si="8"/>
        <v>0.15066480000000002</v>
      </c>
      <c r="G121" s="34">
        <v>0.03</v>
      </c>
      <c r="H121" s="9">
        <f t="shared" si="9"/>
        <v>3.9600000000000003E-2</v>
      </c>
      <c r="I121" s="28">
        <f t="shared" si="5"/>
        <v>0.19026480000000001</v>
      </c>
      <c r="J121" s="30"/>
      <c r="K121" s="12">
        <f t="shared" si="6"/>
        <v>0</v>
      </c>
      <c r="L121" s="12">
        <f t="shared" si="7"/>
        <v>0</v>
      </c>
      <c r="M121" s="34">
        <v>4000</v>
      </c>
      <c r="N121" s="34" t="s">
        <v>154</v>
      </c>
    </row>
    <row r="122" spans="1:14" ht="32.25" customHeight="1">
      <c r="A122" s="37">
        <v>101</v>
      </c>
      <c r="B122" s="38" t="s">
        <v>107</v>
      </c>
      <c r="C122" s="37">
        <v>64</v>
      </c>
      <c r="D122" s="37" t="s">
        <v>529</v>
      </c>
      <c r="E122" s="49">
        <v>8.7800000000000003E-2</v>
      </c>
      <c r="F122" s="10">
        <f t="shared" si="8"/>
        <v>0.15066480000000002</v>
      </c>
      <c r="G122" s="34">
        <v>0.03</v>
      </c>
      <c r="H122" s="9">
        <f t="shared" si="9"/>
        <v>3.9600000000000003E-2</v>
      </c>
      <c r="I122" s="28">
        <f t="shared" si="5"/>
        <v>0.19026480000000001</v>
      </c>
      <c r="J122" s="30"/>
      <c r="K122" s="12">
        <f t="shared" si="6"/>
        <v>0</v>
      </c>
      <c r="L122" s="12">
        <f t="shared" si="7"/>
        <v>0</v>
      </c>
      <c r="M122" s="34">
        <v>4000</v>
      </c>
      <c r="N122" s="34" t="s">
        <v>154</v>
      </c>
    </row>
    <row r="123" spans="1:14" ht="32.25" customHeight="1">
      <c r="A123" s="37">
        <v>101</v>
      </c>
      <c r="B123" s="38" t="s">
        <v>107</v>
      </c>
      <c r="C123" s="37">
        <v>53</v>
      </c>
      <c r="D123" s="37" t="s">
        <v>521</v>
      </c>
      <c r="E123" s="49">
        <v>8.7800000000000003E-2</v>
      </c>
      <c r="F123" s="10">
        <f t="shared" si="8"/>
        <v>0.15066480000000002</v>
      </c>
      <c r="G123" s="34">
        <v>0.03</v>
      </c>
      <c r="H123" s="9">
        <f t="shared" si="9"/>
        <v>3.9600000000000003E-2</v>
      </c>
      <c r="I123" s="28">
        <f t="shared" si="5"/>
        <v>0.19026480000000001</v>
      </c>
      <c r="J123" s="30"/>
      <c r="K123" s="12">
        <f t="shared" si="6"/>
        <v>0</v>
      </c>
      <c r="L123" s="12">
        <f t="shared" si="7"/>
        <v>0</v>
      </c>
      <c r="M123" s="34">
        <v>4000</v>
      </c>
      <c r="N123" s="34" t="s">
        <v>154</v>
      </c>
    </row>
    <row r="124" spans="1:14" ht="32.25" customHeight="1">
      <c r="A124" s="37">
        <v>101</v>
      </c>
      <c r="B124" s="38" t="s">
        <v>107</v>
      </c>
      <c r="C124" s="37">
        <v>5</v>
      </c>
      <c r="D124" s="37" t="s">
        <v>522</v>
      </c>
      <c r="E124" s="49">
        <v>8.7800000000000003E-2</v>
      </c>
      <c r="F124" s="10">
        <f t="shared" si="8"/>
        <v>0.15066480000000002</v>
      </c>
      <c r="G124" s="34">
        <v>0.03</v>
      </c>
      <c r="H124" s="9">
        <f t="shared" si="9"/>
        <v>3.9600000000000003E-2</v>
      </c>
      <c r="I124" s="28">
        <f t="shared" si="5"/>
        <v>0.19026480000000001</v>
      </c>
      <c r="J124" s="30"/>
      <c r="K124" s="12">
        <f t="shared" si="6"/>
        <v>0</v>
      </c>
      <c r="L124" s="12">
        <f t="shared" si="7"/>
        <v>0</v>
      </c>
      <c r="M124" s="34">
        <v>5900</v>
      </c>
      <c r="N124" s="34" t="s">
        <v>81</v>
      </c>
    </row>
    <row r="125" spans="1:14" ht="32.25" customHeight="1">
      <c r="A125" s="37">
        <v>383</v>
      </c>
      <c r="B125" s="38" t="s">
        <v>783</v>
      </c>
      <c r="C125" s="37">
        <v>1</v>
      </c>
      <c r="D125" s="37" t="s">
        <v>695</v>
      </c>
      <c r="E125" s="49">
        <v>0.55759999999999998</v>
      </c>
      <c r="F125" s="10">
        <f t="shared" si="8"/>
        <v>0.95684160000000007</v>
      </c>
      <c r="G125" s="34">
        <v>0.03</v>
      </c>
      <c r="H125" s="9">
        <f t="shared" si="9"/>
        <v>3.9600000000000003E-2</v>
      </c>
      <c r="I125" s="28">
        <f t="shared" si="5"/>
        <v>0.99644160000000004</v>
      </c>
      <c r="J125" s="30"/>
      <c r="K125" s="12">
        <f t="shared" si="6"/>
        <v>0</v>
      </c>
      <c r="L125" s="12">
        <f t="shared" si="7"/>
        <v>0</v>
      </c>
      <c r="M125" s="34">
        <v>5900</v>
      </c>
      <c r="N125" s="34" t="s">
        <v>2</v>
      </c>
    </row>
    <row r="126" spans="1:14" ht="32.25" customHeight="1">
      <c r="A126" s="37">
        <v>228</v>
      </c>
      <c r="B126" s="38" t="s">
        <v>109</v>
      </c>
      <c r="C126" s="37">
        <v>34</v>
      </c>
      <c r="D126" s="37" t="s">
        <v>424</v>
      </c>
      <c r="E126" s="49">
        <v>0.24660000000000001</v>
      </c>
      <c r="F126" s="10">
        <f t="shared" si="8"/>
        <v>0.42316560000000003</v>
      </c>
      <c r="G126" s="34">
        <v>0.03</v>
      </c>
      <c r="H126" s="9">
        <f t="shared" si="9"/>
        <v>3.9600000000000003E-2</v>
      </c>
      <c r="I126" s="28">
        <f t="shared" si="5"/>
        <v>0.46276560000000005</v>
      </c>
      <c r="J126" s="30"/>
      <c r="K126" s="12">
        <f t="shared" si="6"/>
        <v>0</v>
      </c>
      <c r="L126" s="12">
        <f t="shared" si="7"/>
        <v>0</v>
      </c>
      <c r="M126" s="34">
        <v>5000</v>
      </c>
      <c r="N126" s="34" t="s">
        <v>2</v>
      </c>
    </row>
    <row r="127" spans="1:14" ht="32.25" customHeight="1">
      <c r="A127" s="37">
        <v>228</v>
      </c>
      <c r="B127" s="38" t="s">
        <v>109</v>
      </c>
      <c r="C127" s="37">
        <v>36</v>
      </c>
      <c r="D127" s="37" t="s">
        <v>425</v>
      </c>
      <c r="E127" s="49">
        <v>0.24660000000000001</v>
      </c>
      <c r="F127" s="10">
        <f t="shared" si="8"/>
        <v>0.42316560000000003</v>
      </c>
      <c r="G127" s="34">
        <v>0.03</v>
      </c>
      <c r="H127" s="9">
        <f t="shared" si="9"/>
        <v>3.9600000000000003E-2</v>
      </c>
      <c r="I127" s="28">
        <f t="shared" si="5"/>
        <v>0.46276560000000005</v>
      </c>
      <c r="J127" s="30"/>
      <c r="K127" s="12">
        <f t="shared" si="6"/>
        <v>0</v>
      </c>
      <c r="L127" s="12">
        <f t="shared" si="7"/>
        <v>0</v>
      </c>
      <c r="M127" s="34">
        <v>5000</v>
      </c>
      <c r="N127" s="34" t="s">
        <v>698</v>
      </c>
    </row>
    <row r="128" spans="1:14" ht="32.25" customHeight="1">
      <c r="A128" s="37">
        <v>228</v>
      </c>
      <c r="B128" s="38" t="s">
        <v>109</v>
      </c>
      <c r="C128" s="37">
        <v>227</v>
      </c>
      <c r="D128" s="37" t="s">
        <v>523</v>
      </c>
      <c r="E128" s="49">
        <v>0.24660000000000001</v>
      </c>
      <c r="F128" s="10">
        <f t="shared" si="8"/>
        <v>0.42316560000000003</v>
      </c>
      <c r="G128" s="34">
        <v>0.03</v>
      </c>
      <c r="H128" s="9">
        <f t="shared" si="9"/>
        <v>3.9600000000000003E-2</v>
      </c>
      <c r="I128" s="28">
        <f t="shared" si="5"/>
        <v>0.46276560000000005</v>
      </c>
      <c r="J128" s="30"/>
      <c r="K128" s="12">
        <f t="shared" si="6"/>
        <v>0</v>
      </c>
      <c r="L128" s="12">
        <f t="shared" si="7"/>
        <v>0</v>
      </c>
      <c r="M128" s="34">
        <v>5000</v>
      </c>
      <c r="N128" s="34" t="s">
        <v>698</v>
      </c>
    </row>
    <row r="129" spans="1:14" ht="32.25" customHeight="1">
      <c r="A129" s="37">
        <v>228</v>
      </c>
      <c r="B129" s="38" t="s">
        <v>109</v>
      </c>
      <c r="C129" s="37">
        <v>71</v>
      </c>
      <c r="D129" s="37" t="s">
        <v>610</v>
      </c>
      <c r="E129" s="49">
        <v>0.25659999999999999</v>
      </c>
      <c r="F129" s="10">
        <f t="shared" si="8"/>
        <v>0.44032560000000004</v>
      </c>
      <c r="G129" s="34">
        <v>0.03</v>
      </c>
      <c r="H129" s="9">
        <f t="shared" si="9"/>
        <v>3.9600000000000003E-2</v>
      </c>
      <c r="I129" s="28">
        <f t="shared" si="5"/>
        <v>0.47992560000000006</v>
      </c>
      <c r="J129" s="30"/>
      <c r="K129" s="12">
        <f t="shared" si="6"/>
        <v>0</v>
      </c>
      <c r="L129" s="12">
        <f t="shared" si="7"/>
        <v>0</v>
      </c>
      <c r="M129" s="34">
        <v>5000</v>
      </c>
      <c r="N129" s="34" t="s">
        <v>698</v>
      </c>
    </row>
    <row r="130" spans="1:14" ht="32.25" customHeight="1">
      <c r="A130" s="37">
        <v>228</v>
      </c>
      <c r="B130" s="38" t="s">
        <v>109</v>
      </c>
      <c r="C130" s="37">
        <v>32</v>
      </c>
      <c r="D130" s="37" t="s">
        <v>110</v>
      </c>
      <c r="E130" s="49">
        <v>0.1666</v>
      </c>
      <c r="F130" s="10">
        <f t="shared" si="8"/>
        <v>0.28588560000000002</v>
      </c>
      <c r="G130" s="34">
        <v>0.03</v>
      </c>
      <c r="H130" s="9">
        <f t="shared" si="9"/>
        <v>3.9600000000000003E-2</v>
      </c>
      <c r="I130" s="28">
        <f t="shared" si="5"/>
        <v>0.32548560000000004</v>
      </c>
      <c r="J130" s="30"/>
      <c r="K130" s="12">
        <f t="shared" si="6"/>
        <v>0</v>
      </c>
      <c r="L130" s="12">
        <f t="shared" si="7"/>
        <v>0</v>
      </c>
      <c r="M130" s="34">
        <v>5000</v>
      </c>
      <c r="N130" s="34" t="s">
        <v>698</v>
      </c>
    </row>
    <row r="131" spans="1:14" ht="32.25" customHeight="1">
      <c r="A131" s="37">
        <v>228</v>
      </c>
      <c r="B131" s="38" t="s">
        <v>109</v>
      </c>
      <c r="C131" s="37">
        <v>52</v>
      </c>
      <c r="D131" s="37" t="s">
        <v>784</v>
      </c>
      <c r="E131" s="49">
        <v>0.25659999999999999</v>
      </c>
      <c r="F131" s="10">
        <f t="shared" si="8"/>
        <v>0.44032560000000004</v>
      </c>
      <c r="G131" s="34">
        <v>0.03</v>
      </c>
      <c r="H131" s="9">
        <f t="shared" si="9"/>
        <v>3.9600000000000003E-2</v>
      </c>
      <c r="I131" s="28">
        <f t="shared" si="5"/>
        <v>0.47992560000000006</v>
      </c>
      <c r="J131" s="30"/>
      <c r="K131" s="12">
        <f t="shared" si="6"/>
        <v>0</v>
      </c>
      <c r="L131" s="12">
        <f t="shared" si="7"/>
        <v>0</v>
      </c>
      <c r="M131" s="34">
        <v>5000</v>
      </c>
      <c r="N131" s="34" t="s">
        <v>698</v>
      </c>
    </row>
    <row r="132" spans="1:14" ht="32.25" customHeight="1">
      <c r="A132" s="37">
        <v>228</v>
      </c>
      <c r="B132" s="38" t="s">
        <v>109</v>
      </c>
      <c r="C132" s="37">
        <v>203</v>
      </c>
      <c r="D132" s="37" t="s">
        <v>426</v>
      </c>
      <c r="E132" s="49">
        <v>0.24660000000000001</v>
      </c>
      <c r="F132" s="10">
        <f t="shared" si="8"/>
        <v>0.42316560000000003</v>
      </c>
      <c r="G132" s="34">
        <v>0.03</v>
      </c>
      <c r="H132" s="9">
        <f t="shared" si="9"/>
        <v>3.9600000000000003E-2</v>
      </c>
      <c r="I132" s="28">
        <f t="shared" si="5"/>
        <v>0.46276560000000005</v>
      </c>
      <c r="J132" s="30"/>
      <c r="K132" s="12">
        <f t="shared" si="6"/>
        <v>0</v>
      </c>
      <c r="L132" s="12">
        <f t="shared" si="7"/>
        <v>0</v>
      </c>
      <c r="M132" s="34">
        <v>5000</v>
      </c>
      <c r="N132" s="34" t="s">
        <v>698</v>
      </c>
    </row>
    <row r="133" spans="1:14" ht="32.25" customHeight="1">
      <c r="A133" s="37">
        <v>218</v>
      </c>
      <c r="B133" s="38" t="s">
        <v>785</v>
      </c>
      <c r="C133" s="37">
        <v>30</v>
      </c>
      <c r="D133" s="37" t="s">
        <v>786</v>
      </c>
      <c r="E133" s="49">
        <v>0.2195</v>
      </c>
      <c r="F133" s="10">
        <f t="shared" si="8"/>
        <v>0.376662</v>
      </c>
      <c r="G133" s="34">
        <v>0.03</v>
      </c>
      <c r="H133" s="9">
        <f t="shared" si="9"/>
        <v>3.9600000000000003E-2</v>
      </c>
      <c r="I133" s="28">
        <f t="shared" si="5"/>
        <v>0.41626200000000002</v>
      </c>
      <c r="J133" s="30"/>
      <c r="K133" s="12">
        <f t="shared" si="6"/>
        <v>0</v>
      </c>
      <c r="L133" s="12">
        <f t="shared" si="7"/>
        <v>0</v>
      </c>
      <c r="M133" s="34">
        <v>5000</v>
      </c>
      <c r="N133" s="34" t="s">
        <v>2</v>
      </c>
    </row>
    <row r="134" spans="1:14" ht="32.25" customHeight="1">
      <c r="A134" s="37">
        <v>231</v>
      </c>
      <c r="B134" s="38" t="s">
        <v>111</v>
      </c>
      <c r="C134" s="37">
        <v>37</v>
      </c>
      <c r="D134" s="37" t="s">
        <v>427</v>
      </c>
      <c r="E134" s="49">
        <v>0.35589999999999999</v>
      </c>
      <c r="F134" s="10">
        <f t="shared" si="8"/>
        <v>0.61072440000000006</v>
      </c>
      <c r="G134" s="34">
        <v>0.03</v>
      </c>
      <c r="H134" s="9">
        <f t="shared" si="9"/>
        <v>3.9600000000000003E-2</v>
      </c>
      <c r="I134" s="28">
        <f t="shared" si="5"/>
        <v>0.65032440000000002</v>
      </c>
      <c r="J134" s="30"/>
      <c r="K134" s="12">
        <f t="shared" si="6"/>
        <v>0</v>
      </c>
      <c r="L134" s="12">
        <f t="shared" si="7"/>
        <v>0</v>
      </c>
      <c r="M134" s="34">
        <v>5000</v>
      </c>
      <c r="N134" s="34" t="s">
        <v>2</v>
      </c>
    </row>
    <row r="135" spans="1:14" ht="32.25" customHeight="1">
      <c r="A135" s="37">
        <v>231</v>
      </c>
      <c r="B135" s="38" t="s">
        <v>111</v>
      </c>
      <c r="C135" s="37">
        <v>34</v>
      </c>
      <c r="D135" s="37" t="s">
        <v>112</v>
      </c>
      <c r="E135" s="49">
        <v>0.15240000000000001</v>
      </c>
      <c r="F135" s="10">
        <f t="shared" si="8"/>
        <v>0.26151840000000004</v>
      </c>
      <c r="G135" s="34">
        <v>0.03</v>
      </c>
      <c r="H135" s="9">
        <f t="shared" si="9"/>
        <v>3.9600000000000003E-2</v>
      </c>
      <c r="I135" s="28">
        <f t="shared" si="5"/>
        <v>0.30111840000000006</v>
      </c>
      <c r="J135" s="30"/>
      <c r="K135" s="12">
        <f t="shared" si="6"/>
        <v>0</v>
      </c>
      <c r="L135" s="12">
        <f t="shared" si="7"/>
        <v>0</v>
      </c>
      <c r="M135" s="34">
        <v>5000</v>
      </c>
      <c r="N135" s="34" t="s">
        <v>2</v>
      </c>
    </row>
    <row r="136" spans="1:14" ht="32.25" customHeight="1">
      <c r="A136" s="37">
        <v>231</v>
      </c>
      <c r="B136" s="38" t="s">
        <v>111</v>
      </c>
      <c r="C136" s="37">
        <v>35</v>
      </c>
      <c r="D136" s="37" t="s">
        <v>428</v>
      </c>
      <c r="E136" s="49">
        <v>0.15240000000000001</v>
      </c>
      <c r="F136" s="10">
        <f t="shared" si="8"/>
        <v>0.26151840000000004</v>
      </c>
      <c r="G136" s="34">
        <v>0.03</v>
      </c>
      <c r="H136" s="9">
        <f t="shared" si="9"/>
        <v>3.9600000000000003E-2</v>
      </c>
      <c r="I136" s="28">
        <f t="shared" si="5"/>
        <v>0.30111840000000006</v>
      </c>
      <c r="J136" s="30"/>
      <c r="K136" s="12">
        <f t="shared" si="6"/>
        <v>0</v>
      </c>
      <c r="L136" s="12">
        <f t="shared" si="7"/>
        <v>0</v>
      </c>
      <c r="M136" s="34">
        <v>5000</v>
      </c>
      <c r="N136" s="34" t="s">
        <v>2</v>
      </c>
    </row>
    <row r="137" spans="1:14" ht="32.25" customHeight="1">
      <c r="A137" s="37">
        <v>125</v>
      </c>
      <c r="B137" s="38" t="s">
        <v>114</v>
      </c>
      <c r="C137" s="37">
        <v>2</v>
      </c>
      <c r="D137" s="37" t="s">
        <v>115</v>
      </c>
      <c r="E137" s="49">
        <v>0.111</v>
      </c>
      <c r="F137" s="10">
        <f t="shared" si="8"/>
        <v>0.19047600000000003</v>
      </c>
      <c r="G137" s="34">
        <v>0.03</v>
      </c>
      <c r="H137" s="9">
        <f t="shared" si="9"/>
        <v>3.9600000000000003E-2</v>
      </c>
      <c r="I137" s="28">
        <f t="shared" si="5"/>
        <v>0.23007600000000003</v>
      </c>
      <c r="J137" s="30"/>
      <c r="K137" s="12">
        <f t="shared" si="6"/>
        <v>0</v>
      </c>
      <c r="L137" s="12">
        <f t="shared" si="7"/>
        <v>0</v>
      </c>
      <c r="M137" s="34">
        <v>5000</v>
      </c>
      <c r="N137" s="34" t="s">
        <v>2</v>
      </c>
    </row>
    <row r="138" spans="1:14" ht="32.25" customHeight="1">
      <c r="A138" s="37">
        <v>125</v>
      </c>
      <c r="B138" s="38" t="s">
        <v>114</v>
      </c>
      <c r="C138" s="37">
        <v>11</v>
      </c>
      <c r="D138" s="37" t="s">
        <v>116</v>
      </c>
      <c r="E138" s="49">
        <v>0.111</v>
      </c>
      <c r="F138" s="10">
        <f t="shared" si="8"/>
        <v>0.19047600000000003</v>
      </c>
      <c r="G138" s="34">
        <v>0.03</v>
      </c>
      <c r="H138" s="9">
        <f t="shared" si="9"/>
        <v>3.9600000000000003E-2</v>
      </c>
      <c r="I138" s="28">
        <f t="shared" si="5"/>
        <v>0.23007600000000003</v>
      </c>
      <c r="J138" s="30"/>
      <c r="K138" s="12">
        <f t="shared" si="6"/>
        <v>0</v>
      </c>
      <c r="L138" s="12">
        <f t="shared" si="7"/>
        <v>0</v>
      </c>
      <c r="M138" s="34">
        <v>5000</v>
      </c>
      <c r="N138" s="34" t="s">
        <v>2</v>
      </c>
    </row>
    <row r="139" spans="1:14" ht="32.25" customHeight="1">
      <c r="A139" s="37">
        <v>125</v>
      </c>
      <c r="B139" s="38" t="s">
        <v>114</v>
      </c>
      <c r="C139" s="37">
        <v>4</v>
      </c>
      <c r="D139" s="37" t="s">
        <v>117</v>
      </c>
      <c r="E139" s="49">
        <v>0.111</v>
      </c>
      <c r="F139" s="10">
        <f t="shared" si="8"/>
        <v>0.19047600000000003</v>
      </c>
      <c r="G139" s="34">
        <v>0.03</v>
      </c>
      <c r="H139" s="9">
        <f t="shared" si="9"/>
        <v>3.9600000000000003E-2</v>
      </c>
      <c r="I139" s="28">
        <f t="shared" si="5"/>
        <v>0.23007600000000003</v>
      </c>
      <c r="J139" s="30"/>
      <c r="K139" s="12">
        <f t="shared" si="6"/>
        <v>0</v>
      </c>
      <c r="L139" s="12">
        <f t="shared" si="7"/>
        <v>0</v>
      </c>
      <c r="M139" s="34">
        <v>5000</v>
      </c>
      <c r="N139" s="34" t="s">
        <v>2</v>
      </c>
    </row>
    <row r="140" spans="1:14" ht="32.25" customHeight="1">
      <c r="A140" s="37">
        <v>125</v>
      </c>
      <c r="B140" s="38" t="s">
        <v>611</v>
      </c>
      <c r="C140" s="37">
        <v>48</v>
      </c>
      <c r="D140" s="37" t="s">
        <v>524</v>
      </c>
      <c r="E140" s="49">
        <v>0.37280000000000002</v>
      </c>
      <c r="F140" s="10">
        <f t="shared" si="8"/>
        <v>0.63972480000000009</v>
      </c>
      <c r="G140" s="34">
        <v>0.03</v>
      </c>
      <c r="H140" s="9">
        <f t="shared" si="9"/>
        <v>3.9600000000000003E-2</v>
      </c>
      <c r="I140" s="28">
        <f t="shared" ref="I140:I156" si="10">F140+H140</f>
        <v>0.67932480000000006</v>
      </c>
      <c r="J140" s="30"/>
      <c r="K140" s="12">
        <f t="shared" ref="K140:K156" si="11">I140*J140</f>
        <v>0</v>
      </c>
      <c r="L140" s="12">
        <f t="shared" ref="L140:L156" si="12">K140-(K140*$L$9)</f>
        <v>0</v>
      </c>
      <c r="M140" s="34">
        <v>5000</v>
      </c>
      <c r="N140" s="34" t="s">
        <v>2</v>
      </c>
    </row>
    <row r="141" spans="1:14" ht="32.25" customHeight="1">
      <c r="A141" s="37">
        <v>125</v>
      </c>
      <c r="B141" s="38" t="s">
        <v>611</v>
      </c>
      <c r="C141" s="37">
        <v>36</v>
      </c>
      <c r="D141" s="37" t="s">
        <v>429</v>
      </c>
      <c r="E141" s="49">
        <v>0.3503</v>
      </c>
      <c r="F141" s="10">
        <f t="shared" ref="F141:F156" si="13">(E141*1.32)*1.3</f>
        <v>0.60111480000000006</v>
      </c>
      <c r="G141" s="34">
        <v>0.03</v>
      </c>
      <c r="H141" s="9">
        <f t="shared" ref="H141:H156" si="14">G141*1.32</f>
        <v>3.9600000000000003E-2</v>
      </c>
      <c r="I141" s="28">
        <f t="shared" si="10"/>
        <v>0.64071480000000003</v>
      </c>
      <c r="J141" s="30"/>
      <c r="K141" s="12">
        <f t="shared" si="11"/>
        <v>0</v>
      </c>
      <c r="L141" s="12">
        <f t="shared" si="12"/>
        <v>0</v>
      </c>
      <c r="M141" s="25"/>
      <c r="N141" s="34" t="s">
        <v>699</v>
      </c>
    </row>
    <row r="142" spans="1:14" ht="32.25" customHeight="1">
      <c r="A142" s="37">
        <v>125</v>
      </c>
      <c r="B142" s="38" t="s">
        <v>611</v>
      </c>
      <c r="C142" s="37">
        <v>37</v>
      </c>
      <c r="D142" s="37" t="s">
        <v>430</v>
      </c>
      <c r="E142" s="49">
        <v>0.3503</v>
      </c>
      <c r="F142" s="10">
        <f t="shared" si="13"/>
        <v>0.60111480000000006</v>
      </c>
      <c r="G142" s="34">
        <v>0.03</v>
      </c>
      <c r="H142" s="9">
        <f t="shared" si="14"/>
        <v>3.9600000000000003E-2</v>
      </c>
      <c r="I142" s="28">
        <f t="shared" si="10"/>
        <v>0.64071480000000003</v>
      </c>
      <c r="J142" s="30"/>
      <c r="K142" s="12">
        <f t="shared" si="11"/>
        <v>0</v>
      </c>
      <c r="L142" s="12">
        <f t="shared" si="12"/>
        <v>0</v>
      </c>
      <c r="M142" s="34">
        <v>2700</v>
      </c>
      <c r="N142" s="34" t="s">
        <v>4</v>
      </c>
    </row>
    <row r="143" spans="1:14" ht="32.25" customHeight="1">
      <c r="A143" s="37">
        <v>125</v>
      </c>
      <c r="B143" s="38" t="s">
        <v>611</v>
      </c>
      <c r="C143" s="37">
        <v>53</v>
      </c>
      <c r="D143" s="37" t="s">
        <v>612</v>
      </c>
      <c r="E143" s="49">
        <v>0.3503</v>
      </c>
      <c r="F143" s="10">
        <f t="shared" si="13"/>
        <v>0.60111480000000006</v>
      </c>
      <c r="G143" s="34">
        <v>0.03</v>
      </c>
      <c r="H143" s="9">
        <f t="shared" si="14"/>
        <v>3.9600000000000003E-2</v>
      </c>
      <c r="I143" s="28">
        <f t="shared" si="10"/>
        <v>0.64071480000000003</v>
      </c>
      <c r="J143" s="30"/>
      <c r="K143" s="12">
        <f t="shared" si="11"/>
        <v>0</v>
      </c>
      <c r="L143" s="12">
        <f t="shared" si="12"/>
        <v>0</v>
      </c>
      <c r="M143" s="34">
        <v>2700</v>
      </c>
      <c r="N143" s="34" t="s">
        <v>4</v>
      </c>
    </row>
    <row r="144" spans="1:14" ht="32.25" customHeight="1">
      <c r="A144" s="37">
        <v>125</v>
      </c>
      <c r="B144" s="38" t="s">
        <v>611</v>
      </c>
      <c r="C144" s="37">
        <v>40</v>
      </c>
      <c r="D144" s="37" t="s">
        <v>431</v>
      </c>
      <c r="E144" s="49">
        <v>0.3503</v>
      </c>
      <c r="F144" s="10">
        <f t="shared" si="13"/>
        <v>0.60111480000000006</v>
      </c>
      <c r="G144" s="34">
        <v>0.03</v>
      </c>
      <c r="H144" s="9">
        <f t="shared" si="14"/>
        <v>3.9600000000000003E-2</v>
      </c>
      <c r="I144" s="28">
        <f t="shared" si="10"/>
        <v>0.64071480000000003</v>
      </c>
      <c r="J144" s="30"/>
      <c r="K144" s="12">
        <f t="shared" si="11"/>
        <v>0</v>
      </c>
      <c r="L144" s="12">
        <f t="shared" si="12"/>
        <v>0</v>
      </c>
      <c r="M144" s="34">
        <v>2700</v>
      </c>
      <c r="N144" s="34" t="s">
        <v>4</v>
      </c>
    </row>
    <row r="145" spans="1:14" ht="32.25" customHeight="1">
      <c r="A145" s="37">
        <v>125</v>
      </c>
      <c r="B145" s="38" t="s">
        <v>611</v>
      </c>
      <c r="C145" s="37">
        <v>41</v>
      </c>
      <c r="D145" s="37" t="s">
        <v>432</v>
      </c>
      <c r="E145" s="49">
        <v>0.3503</v>
      </c>
      <c r="F145" s="10">
        <f t="shared" si="13"/>
        <v>0.60111480000000006</v>
      </c>
      <c r="G145" s="34">
        <v>0.03</v>
      </c>
      <c r="H145" s="9">
        <f t="shared" si="14"/>
        <v>3.9600000000000003E-2</v>
      </c>
      <c r="I145" s="28">
        <f t="shared" si="10"/>
        <v>0.64071480000000003</v>
      </c>
      <c r="J145" s="30"/>
      <c r="K145" s="12">
        <f t="shared" si="11"/>
        <v>0</v>
      </c>
      <c r="L145" s="12">
        <f t="shared" si="12"/>
        <v>0</v>
      </c>
      <c r="M145" s="34">
        <v>2700</v>
      </c>
      <c r="N145" s="34" t="s">
        <v>4</v>
      </c>
    </row>
    <row r="146" spans="1:14" ht="32.25" customHeight="1">
      <c r="A146" s="37">
        <v>125</v>
      </c>
      <c r="B146" s="38" t="s">
        <v>611</v>
      </c>
      <c r="C146" s="37">
        <v>45</v>
      </c>
      <c r="D146" s="37" t="s">
        <v>433</v>
      </c>
      <c r="E146" s="49">
        <v>0.3503</v>
      </c>
      <c r="F146" s="10">
        <f t="shared" si="13"/>
        <v>0.60111480000000006</v>
      </c>
      <c r="G146" s="34">
        <v>0.03</v>
      </c>
      <c r="H146" s="9">
        <f t="shared" si="14"/>
        <v>3.9600000000000003E-2</v>
      </c>
      <c r="I146" s="28">
        <f t="shared" si="10"/>
        <v>0.64071480000000003</v>
      </c>
      <c r="J146" s="30"/>
      <c r="K146" s="12">
        <f t="shared" si="11"/>
        <v>0</v>
      </c>
      <c r="L146" s="12">
        <f t="shared" si="12"/>
        <v>0</v>
      </c>
      <c r="M146" s="34">
        <v>2700</v>
      </c>
      <c r="N146" s="34" t="s">
        <v>2</v>
      </c>
    </row>
    <row r="147" spans="1:14" ht="32.25" customHeight="1">
      <c r="A147" s="37">
        <v>125</v>
      </c>
      <c r="B147" s="38" t="s">
        <v>611</v>
      </c>
      <c r="C147" s="37">
        <v>46</v>
      </c>
      <c r="D147" s="37" t="s">
        <v>525</v>
      </c>
      <c r="E147" s="49">
        <v>0.3503</v>
      </c>
      <c r="F147" s="10">
        <f t="shared" si="13"/>
        <v>0.60111480000000006</v>
      </c>
      <c r="G147" s="34">
        <v>0.03</v>
      </c>
      <c r="H147" s="9">
        <f t="shared" si="14"/>
        <v>3.9600000000000003E-2</v>
      </c>
      <c r="I147" s="28">
        <f t="shared" si="10"/>
        <v>0.64071480000000003</v>
      </c>
      <c r="J147" s="30"/>
      <c r="K147" s="12">
        <f t="shared" si="11"/>
        <v>0</v>
      </c>
      <c r="L147" s="12">
        <f t="shared" si="12"/>
        <v>0</v>
      </c>
      <c r="M147" s="34">
        <v>2700</v>
      </c>
      <c r="N147" s="34" t="s">
        <v>2</v>
      </c>
    </row>
    <row r="148" spans="1:14" ht="32.25" customHeight="1">
      <c r="A148" s="37">
        <v>125</v>
      </c>
      <c r="B148" s="38" t="s">
        <v>611</v>
      </c>
      <c r="C148" s="37">
        <v>47</v>
      </c>
      <c r="D148" s="37" t="s">
        <v>526</v>
      </c>
      <c r="E148" s="49">
        <v>0.3503</v>
      </c>
      <c r="F148" s="10">
        <f t="shared" si="13"/>
        <v>0.60111480000000006</v>
      </c>
      <c r="G148" s="34">
        <v>0.03</v>
      </c>
      <c r="H148" s="9">
        <f t="shared" si="14"/>
        <v>3.9600000000000003E-2</v>
      </c>
      <c r="I148" s="28">
        <f t="shared" si="10"/>
        <v>0.64071480000000003</v>
      </c>
      <c r="J148" s="30"/>
      <c r="K148" s="12">
        <f t="shared" si="11"/>
        <v>0</v>
      </c>
      <c r="L148" s="12">
        <f t="shared" si="12"/>
        <v>0</v>
      </c>
      <c r="M148" s="34">
        <v>2700</v>
      </c>
      <c r="N148" s="34" t="s">
        <v>4</v>
      </c>
    </row>
    <row r="149" spans="1:14" ht="32.25" customHeight="1">
      <c r="A149" s="37">
        <v>125</v>
      </c>
      <c r="B149" s="38" t="s">
        <v>611</v>
      </c>
      <c r="C149" s="37">
        <v>3</v>
      </c>
      <c r="D149" s="37" t="s">
        <v>113</v>
      </c>
      <c r="E149" s="49">
        <v>0.111</v>
      </c>
      <c r="F149" s="10">
        <f t="shared" si="13"/>
        <v>0.19047600000000003</v>
      </c>
      <c r="G149" s="34">
        <v>0.03</v>
      </c>
      <c r="H149" s="9">
        <f t="shared" si="14"/>
        <v>3.9600000000000003E-2</v>
      </c>
      <c r="I149" s="28">
        <f t="shared" si="10"/>
        <v>0.23007600000000003</v>
      </c>
      <c r="J149" s="30"/>
      <c r="K149" s="12">
        <f t="shared" si="11"/>
        <v>0</v>
      </c>
      <c r="L149" s="12">
        <f t="shared" si="12"/>
        <v>0</v>
      </c>
      <c r="M149" s="34">
        <v>2000</v>
      </c>
      <c r="N149" s="34" t="s">
        <v>154</v>
      </c>
    </row>
    <row r="150" spans="1:14" ht="32.25" customHeight="1">
      <c r="A150" s="37">
        <v>125</v>
      </c>
      <c r="B150" s="38" t="s">
        <v>611</v>
      </c>
      <c r="C150" s="37">
        <v>54</v>
      </c>
      <c r="D150" s="37" t="s">
        <v>613</v>
      </c>
      <c r="E150" s="49">
        <v>0.3503</v>
      </c>
      <c r="F150" s="10">
        <f t="shared" si="13"/>
        <v>0.60111480000000006</v>
      </c>
      <c r="G150" s="34">
        <v>0.03</v>
      </c>
      <c r="H150" s="9">
        <f t="shared" si="14"/>
        <v>3.9600000000000003E-2</v>
      </c>
      <c r="I150" s="28">
        <f t="shared" si="10"/>
        <v>0.64071480000000003</v>
      </c>
      <c r="J150" s="30"/>
      <c r="K150" s="12">
        <f t="shared" si="11"/>
        <v>0</v>
      </c>
      <c r="L150" s="12">
        <f t="shared" si="12"/>
        <v>0</v>
      </c>
      <c r="M150" s="34">
        <v>2000</v>
      </c>
      <c r="N150" s="34" t="s">
        <v>2</v>
      </c>
    </row>
    <row r="151" spans="1:14" ht="32.25" customHeight="1">
      <c r="A151" s="37">
        <v>144</v>
      </c>
      <c r="B151" s="38" t="s">
        <v>118</v>
      </c>
      <c r="C151" s="37">
        <v>10</v>
      </c>
      <c r="D151" s="37" t="s">
        <v>696</v>
      </c>
      <c r="E151" s="49">
        <v>0.29349999999999998</v>
      </c>
      <c r="F151" s="10">
        <f t="shared" si="13"/>
        <v>0.50364600000000004</v>
      </c>
      <c r="G151" s="34">
        <v>0.03</v>
      </c>
      <c r="H151" s="9">
        <f t="shared" si="14"/>
        <v>3.9600000000000003E-2</v>
      </c>
      <c r="I151" s="28">
        <f t="shared" si="10"/>
        <v>0.54324600000000001</v>
      </c>
      <c r="J151" s="30"/>
      <c r="K151" s="12">
        <f t="shared" si="11"/>
        <v>0</v>
      </c>
      <c r="L151" s="12">
        <f t="shared" si="12"/>
        <v>0</v>
      </c>
      <c r="M151" s="34">
        <v>2000</v>
      </c>
      <c r="N151" s="34" t="s">
        <v>63</v>
      </c>
    </row>
    <row r="152" spans="1:14" ht="32.25" customHeight="1">
      <c r="A152" s="37">
        <v>107</v>
      </c>
      <c r="B152" s="38" t="s">
        <v>119</v>
      </c>
      <c r="C152" s="37">
        <v>20</v>
      </c>
      <c r="D152" s="37" t="s">
        <v>434</v>
      </c>
      <c r="E152" s="49">
        <v>0.25459999999999999</v>
      </c>
      <c r="F152" s="10">
        <f t="shared" si="13"/>
        <v>0.43689359999999999</v>
      </c>
      <c r="G152" s="34">
        <v>0.03</v>
      </c>
      <c r="H152" s="9">
        <f t="shared" si="14"/>
        <v>3.9600000000000003E-2</v>
      </c>
      <c r="I152" s="28">
        <f t="shared" si="10"/>
        <v>0.47649360000000002</v>
      </c>
      <c r="J152" s="30"/>
      <c r="K152" s="12">
        <f t="shared" si="11"/>
        <v>0</v>
      </c>
      <c r="L152" s="12">
        <f t="shared" si="12"/>
        <v>0</v>
      </c>
      <c r="M152" s="34">
        <v>3200</v>
      </c>
      <c r="N152" s="34" t="s">
        <v>2</v>
      </c>
    </row>
    <row r="153" spans="1:14" ht="32.25" customHeight="1">
      <c r="A153" s="37">
        <v>107</v>
      </c>
      <c r="B153" s="38" t="s">
        <v>119</v>
      </c>
      <c r="C153" s="37">
        <v>24</v>
      </c>
      <c r="D153" s="37" t="s">
        <v>435</v>
      </c>
      <c r="E153" s="49">
        <v>0.25459999999999999</v>
      </c>
      <c r="F153" s="10">
        <f t="shared" si="13"/>
        <v>0.43689359999999999</v>
      </c>
      <c r="G153" s="34">
        <v>0.03</v>
      </c>
      <c r="H153" s="9">
        <f t="shared" si="14"/>
        <v>3.9600000000000003E-2</v>
      </c>
      <c r="I153" s="28">
        <f t="shared" si="10"/>
        <v>0.47649360000000002</v>
      </c>
      <c r="J153" s="30"/>
      <c r="K153" s="12">
        <f t="shared" si="11"/>
        <v>0</v>
      </c>
      <c r="L153" s="12">
        <f t="shared" si="12"/>
        <v>0</v>
      </c>
      <c r="M153" s="34">
        <v>6000</v>
      </c>
      <c r="N153" s="34" t="s">
        <v>2</v>
      </c>
    </row>
    <row r="154" spans="1:14" ht="32.25" customHeight="1">
      <c r="A154" s="37">
        <v>107</v>
      </c>
      <c r="B154" s="38" t="s">
        <v>121</v>
      </c>
      <c r="C154" s="37">
        <v>1</v>
      </c>
      <c r="D154" s="37" t="s">
        <v>122</v>
      </c>
      <c r="E154" s="49">
        <v>0.1346</v>
      </c>
      <c r="F154" s="10">
        <f t="shared" si="13"/>
        <v>0.2309736</v>
      </c>
      <c r="G154" s="34">
        <v>0.03</v>
      </c>
      <c r="H154" s="9">
        <f t="shared" si="14"/>
        <v>3.9600000000000003E-2</v>
      </c>
      <c r="I154" s="28">
        <f t="shared" si="10"/>
        <v>0.27057360000000003</v>
      </c>
      <c r="J154" s="30"/>
      <c r="K154" s="12">
        <f t="shared" si="11"/>
        <v>0</v>
      </c>
      <c r="L154" s="12">
        <f t="shared" si="12"/>
        <v>0</v>
      </c>
      <c r="M154" s="34">
        <v>3200</v>
      </c>
      <c r="N154" s="34" t="s">
        <v>2</v>
      </c>
    </row>
    <row r="155" spans="1:14" ht="32.25" customHeight="1">
      <c r="A155" s="37">
        <v>107</v>
      </c>
      <c r="B155" s="38" t="s">
        <v>614</v>
      </c>
      <c r="C155" s="37">
        <v>4</v>
      </c>
      <c r="D155" s="37" t="s">
        <v>120</v>
      </c>
      <c r="E155" s="49">
        <v>0.1346</v>
      </c>
      <c r="F155" s="10">
        <f t="shared" si="13"/>
        <v>0.2309736</v>
      </c>
      <c r="G155" s="34">
        <v>0.03</v>
      </c>
      <c r="H155" s="9">
        <f t="shared" si="14"/>
        <v>3.9600000000000003E-2</v>
      </c>
      <c r="I155" s="28">
        <f t="shared" si="10"/>
        <v>0.27057360000000003</v>
      </c>
      <c r="J155" s="30"/>
      <c r="K155" s="12">
        <f t="shared" si="11"/>
        <v>0</v>
      </c>
      <c r="L155" s="12">
        <f t="shared" si="12"/>
        <v>0</v>
      </c>
      <c r="M155" s="34">
        <v>6000</v>
      </c>
      <c r="N155" s="34" t="s">
        <v>154</v>
      </c>
    </row>
    <row r="156" spans="1:14" ht="32.25" customHeight="1">
      <c r="A156" s="37">
        <v>229</v>
      </c>
      <c r="B156" s="38" t="s">
        <v>123</v>
      </c>
      <c r="C156" s="37">
        <v>16</v>
      </c>
      <c r="D156" s="37" t="s">
        <v>615</v>
      </c>
      <c r="E156" s="49">
        <v>9.9699999999999997E-2</v>
      </c>
      <c r="F156" s="10">
        <f t="shared" si="13"/>
        <v>0.17108519999999999</v>
      </c>
      <c r="G156" s="34">
        <v>0.03</v>
      </c>
      <c r="H156" s="9">
        <f t="shared" si="14"/>
        <v>3.9600000000000003E-2</v>
      </c>
      <c r="I156" s="28">
        <f t="shared" si="10"/>
        <v>0.21068519999999999</v>
      </c>
      <c r="J156" s="30"/>
      <c r="K156" s="12">
        <f t="shared" si="11"/>
        <v>0</v>
      </c>
      <c r="L156" s="12">
        <f t="shared" si="12"/>
        <v>0</v>
      </c>
      <c r="M156" s="34">
        <v>6000</v>
      </c>
      <c r="N156" s="34" t="s">
        <v>154</v>
      </c>
    </row>
    <row r="157" spans="1:14" ht="23.4">
      <c r="I157" s="23" t="s">
        <v>616</v>
      </c>
      <c r="J157" s="20">
        <f>SUM(J12:J156)</f>
        <v>0</v>
      </c>
      <c r="K157" s="21">
        <f>SUM(K12:K156)</f>
        <v>0</v>
      </c>
      <c r="L157" s="21">
        <f>SUM(L12:L156)</f>
        <v>0</v>
      </c>
    </row>
  </sheetData>
  <sheetProtection password="CA63" sheet="1" objects="1" scenarios="1"/>
  <mergeCells count="23">
    <mergeCell ref="A10:N11"/>
    <mergeCell ref="H7:H9"/>
    <mergeCell ref="I7:I9"/>
    <mergeCell ref="J7:J9"/>
    <mergeCell ref="K7:K9"/>
    <mergeCell ref="M7:M8"/>
    <mergeCell ref="N7:N8"/>
    <mergeCell ref="E7:E8"/>
    <mergeCell ref="F7:F9"/>
    <mergeCell ref="G7:G9"/>
    <mergeCell ref="A7:A8"/>
    <mergeCell ref="B7:B8"/>
    <mergeCell ref="O4:Q4"/>
    <mergeCell ref="C7:C8"/>
    <mergeCell ref="D7:D8"/>
    <mergeCell ref="D5:J5"/>
    <mergeCell ref="K5:N5"/>
    <mergeCell ref="A6:B6"/>
    <mergeCell ref="C6:G6"/>
    <mergeCell ref="I6:L6"/>
    <mergeCell ref="M6:N6"/>
    <mergeCell ref="C2:N2"/>
    <mergeCell ref="C3:N3"/>
  </mergeCells>
  <hyperlinks>
    <hyperlink ref="D5" r:id="rId1" xr:uid="{7C471993-ADF6-4772-AB99-62FE7E23B94C}"/>
  </hyperlinks>
  <pageMargins left="0.25" right="0.25" top="0.75" bottom="0.75" header="0.3" footer="0.3"/>
  <pageSetup scale="5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3313-08F5-4775-B05E-AD03A22026DC}">
  <sheetPr>
    <tabColor rgb="FFFFFF00"/>
  </sheetPr>
  <dimension ref="A1:N680"/>
  <sheetViews>
    <sheetView zoomScaleNormal="100" workbookViewId="0">
      <selection activeCell="K9" sqref="K9"/>
    </sheetView>
  </sheetViews>
  <sheetFormatPr baseColWidth="10" defaultColWidth="9.109375" defaultRowHeight="14.4"/>
  <cols>
    <col min="1" max="1" width="9.33203125" style="50" customWidth="1"/>
    <col min="2" max="2" width="25.44140625" style="50" customWidth="1"/>
    <col min="3" max="3" width="4.88671875" style="51" customWidth="1"/>
    <col min="4" max="4" width="19.44140625" style="33" customWidth="1"/>
    <col min="5" max="5" width="7.88671875" style="33" customWidth="1"/>
    <col min="6" max="6" width="25" style="33" customWidth="1"/>
    <col min="7" max="7" width="9.109375" style="55" hidden="1" customWidth="1"/>
    <col min="8" max="8" width="10.88671875" style="33" hidden="1" customWidth="1"/>
    <col min="9" max="9" width="9.88671875" style="33" hidden="1" customWidth="1"/>
    <col min="10" max="10" width="9.5546875" style="84" bestFit="1" customWidth="1"/>
    <col min="11" max="11" width="9.109375" style="33"/>
    <col min="12" max="14" width="9.88671875" style="33" customWidth="1"/>
    <col min="15" max="16384" width="9.109375" style="33"/>
  </cols>
  <sheetData>
    <row r="1" spans="1:14">
      <c r="E1" s="52"/>
      <c r="F1" s="53"/>
      <c r="G1" s="54"/>
      <c r="H1" s="56"/>
      <c r="I1" s="56"/>
    </row>
    <row r="2" spans="1:14">
      <c r="F2" s="53"/>
      <c r="G2" s="54"/>
    </row>
    <row r="3" spans="1:14">
      <c r="F3" s="53"/>
      <c r="G3" s="54"/>
    </row>
    <row r="4" spans="1:14">
      <c r="C4" s="52"/>
      <c r="D4" s="53" t="s">
        <v>787</v>
      </c>
      <c r="E4" s="53"/>
      <c r="G4" s="54"/>
    </row>
    <row r="5" spans="1:14">
      <c r="C5" s="33"/>
      <c r="D5" s="53" t="s">
        <v>788</v>
      </c>
      <c r="G5" s="54"/>
    </row>
    <row r="6" spans="1:14" ht="18">
      <c r="C6" s="33"/>
      <c r="D6" s="57" t="s">
        <v>859</v>
      </c>
      <c r="G6" s="54"/>
    </row>
    <row r="7" spans="1:14">
      <c r="G7" s="54"/>
      <c r="J7" s="156" t="s">
        <v>789</v>
      </c>
      <c r="K7" s="158">
        <v>0</v>
      </c>
      <c r="M7" s="58"/>
      <c r="N7" s="58"/>
    </row>
    <row r="8" spans="1:14" ht="15" thickBot="1">
      <c r="J8" s="157"/>
      <c r="K8" s="159"/>
      <c r="M8" s="58"/>
      <c r="N8" s="58"/>
    </row>
    <row r="9" spans="1:14" s="66" customFormat="1" ht="43.8" thickBot="1">
      <c r="A9" s="59" t="s">
        <v>790</v>
      </c>
      <c r="B9" s="60"/>
      <c r="C9" s="61" t="s">
        <v>791</v>
      </c>
      <c r="D9" s="61" t="s">
        <v>792</v>
      </c>
      <c r="E9" s="61" t="s">
        <v>793</v>
      </c>
      <c r="F9" s="61" t="s">
        <v>794</v>
      </c>
      <c r="G9" s="62" t="s">
        <v>795</v>
      </c>
      <c r="H9" s="63" t="s">
        <v>796</v>
      </c>
      <c r="I9" s="64" t="s">
        <v>1139</v>
      </c>
      <c r="J9" s="85" t="s">
        <v>797</v>
      </c>
      <c r="K9" s="65" t="s">
        <v>798</v>
      </c>
      <c r="L9" s="65" t="s">
        <v>799</v>
      </c>
      <c r="M9" s="65" t="s">
        <v>789</v>
      </c>
      <c r="N9" s="65" t="s">
        <v>800</v>
      </c>
    </row>
    <row r="10" spans="1:14" ht="15" thickBot="1">
      <c r="A10" s="73">
        <v>950</v>
      </c>
      <c r="B10" s="73" t="s">
        <v>860</v>
      </c>
      <c r="C10" s="74">
        <v>34</v>
      </c>
      <c r="D10" s="75" t="s">
        <v>861</v>
      </c>
      <c r="E10" s="74">
        <v>23</v>
      </c>
      <c r="F10" s="74" t="s">
        <v>862</v>
      </c>
      <c r="G10" s="67">
        <v>0.21240000000000001</v>
      </c>
      <c r="H10" s="68">
        <v>0.03</v>
      </c>
      <c r="I10" s="69">
        <f>H10*1.32</f>
        <v>3.9600000000000003E-2</v>
      </c>
      <c r="J10" s="83">
        <f>((G10*1.3)*1.32)+I10</f>
        <v>0.40407840000000006</v>
      </c>
      <c r="K10" s="104"/>
      <c r="L10" s="12">
        <f>K10*J10</f>
        <v>0</v>
      </c>
      <c r="M10" s="71">
        <f>L10*$K$7</f>
        <v>0</v>
      </c>
      <c r="N10" s="71">
        <f>L10-M10</f>
        <v>0</v>
      </c>
    </row>
    <row r="11" spans="1:14" ht="28.2" thickBot="1">
      <c r="A11" s="73"/>
      <c r="B11" s="73"/>
      <c r="C11" s="74">
        <v>34</v>
      </c>
      <c r="D11" s="75" t="s">
        <v>861</v>
      </c>
      <c r="E11" s="74">
        <v>26</v>
      </c>
      <c r="F11" s="74" t="s">
        <v>863</v>
      </c>
      <c r="G11" s="72">
        <v>0.21240000000000001</v>
      </c>
      <c r="H11" s="68">
        <v>0.03</v>
      </c>
      <c r="I11" s="69">
        <f t="shared" ref="I11:I74" si="0">H11*1.32</f>
        <v>3.9600000000000003E-2</v>
      </c>
      <c r="J11" s="83">
        <f t="shared" ref="J11:J74" si="1">((G11*1.3)*1.32)+I11</f>
        <v>0.40407840000000006</v>
      </c>
      <c r="K11" s="104"/>
      <c r="L11" s="70">
        <f t="shared" ref="L11:L74" si="2">J11*K11</f>
        <v>0</v>
      </c>
      <c r="M11" s="71">
        <f t="shared" ref="M11:M74" si="3">L11*$K$7</f>
        <v>0</v>
      </c>
      <c r="N11" s="71">
        <f t="shared" ref="N11:N74" si="4">L11-M11</f>
        <v>0</v>
      </c>
    </row>
    <row r="12" spans="1:14" ht="15" thickBot="1">
      <c r="A12" s="76"/>
      <c r="B12" s="77" t="s">
        <v>0</v>
      </c>
      <c r="C12" s="76"/>
      <c r="D12" s="78"/>
      <c r="E12" s="76"/>
      <c r="F12" s="76"/>
      <c r="G12" s="67">
        <v>0.42480000000000001</v>
      </c>
      <c r="H12" s="68">
        <v>0.03</v>
      </c>
      <c r="I12" s="69">
        <f t="shared" si="0"/>
        <v>3.9600000000000003E-2</v>
      </c>
      <c r="J12" s="86">
        <f>SUM(J10:J11)</f>
        <v>0.80815680000000012</v>
      </c>
      <c r="K12" s="87"/>
      <c r="L12" s="70">
        <f t="shared" si="2"/>
        <v>0</v>
      </c>
      <c r="M12" s="71">
        <f t="shared" si="3"/>
        <v>0</v>
      </c>
      <c r="N12" s="71">
        <f t="shared" si="4"/>
        <v>0</v>
      </c>
    </row>
    <row r="13" spans="1:14" ht="15" thickBot="1">
      <c r="A13" s="73">
        <v>1830</v>
      </c>
      <c r="B13" s="73" t="s">
        <v>864</v>
      </c>
      <c r="C13" s="74">
        <v>1</v>
      </c>
      <c r="D13" s="75" t="s">
        <v>807</v>
      </c>
      <c r="E13" s="74">
        <v>501</v>
      </c>
      <c r="F13" s="74" t="s">
        <v>865</v>
      </c>
      <c r="G13" s="72">
        <v>0.2485</v>
      </c>
      <c r="H13" s="68">
        <v>0.03</v>
      </c>
      <c r="I13" s="69">
        <f t="shared" si="0"/>
        <v>3.9600000000000003E-2</v>
      </c>
      <c r="J13" s="83">
        <f t="shared" si="1"/>
        <v>0.46602600000000005</v>
      </c>
      <c r="K13" s="104"/>
      <c r="L13" s="70">
        <f t="shared" si="2"/>
        <v>0</v>
      </c>
      <c r="M13" s="71">
        <f t="shared" si="3"/>
        <v>0</v>
      </c>
      <c r="N13" s="71">
        <f t="shared" si="4"/>
        <v>0</v>
      </c>
    </row>
    <row r="14" spans="1:14" ht="15" thickBot="1">
      <c r="A14" s="73"/>
      <c r="B14" s="73"/>
      <c r="C14" s="74">
        <v>1</v>
      </c>
      <c r="D14" s="75" t="s">
        <v>807</v>
      </c>
      <c r="E14" s="74">
        <v>1443</v>
      </c>
      <c r="F14" s="74" t="s">
        <v>866</v>
      </c>
      <c r="G14" s="72">
        <v>0.2485</v>
      </c>
      <c r="H14" s="68">
        <v>0.03</v>
      </c>
      <c r="I14" s="69">
        <f t="shared" si="0"/>
        <v>3.9600000000000003E-2</v>
      </c>
      <c r="J14" s="83">
        <f t="shared" si="1"/>
        <v>0.46602600000000005</v>
      </c>
      <c r="K14" s="104"/>
      <c r="L14" s="70">
        <f t="shared" si="2"/>
        <v>0</v>
      </c>
      <c r="M14" s="71">
        <f t="shared" si="3"/>
        <v>0</v>
      </c>
      <c r="N14" s="71">
        <f t="shared" si="4"/>
        <v>0</v>
      </c>
    </row>
    <row r="15" spans="1:14" ht="15" thickBot="1">
      <c r="A15" s="73"/>
      <c r="B15" s="73"/>
      <c r="C15" s="74">
        <v>1</v>
      </c>
      <c r="D15" s="75" t="s">
        <v>807</v>
      </c>
      <c r="E15" s="74">
        <v>1660</v>
      </c>
      <c r="F15" s="74" t="s">
        <v>867</v>
      </c>
      <c r="G15" s="72">
        <v>0.2485</v>
      </c>
      <c r="H15" s="68">
        <v>0.03</v>
      </c>
      <c r="I15" s="69">
        <f t="shared" si="0"/>
        <v>3.9600000000000003E-2</v>
      </c>
      <c r="J15" s="83">
        <f t="shared" si="1"/>
        <v>0.46602600000000005</v>
      </c>
      <c r="K15" s="104"/>
      <c r="L15" s="70">
        <f t="shared" si="2"/>
        <v>0</v>
      </c>
      <c r="M15" s="71">
        <f t="shared" si="3"/>
        <v>0</v>
      </c>
      <c r="N15" s="71">
        <f t="shared" si="4"/>
        <v>0</v>
      </c>
    </row>
    <row r="16" spans="1:14" ht="15" thickBot="1">
      <c r="A16" s="76"/>
      <c r="B16" s="77" t="s">
        <v>0</v>
      </c>
      <c r="C16" s="76"/>
      <c r="D16" s="78"/>
      <c r="E16" s="76"/>
      <c r="F16" s="76"/>
      <c r="G16" s="72">
        <v>0.74550000000000005</v>
      </c>
      <c r="H16" s="68">
        <v>0.03</v>
      </c>
      <c r="I16" s="69">
        <f t="shared" si="0"/>
        <v>3.9600000000000003E-2</v>
      </c>
      <c r="J16" s="86">
        <f>SUM(J13:J15)</f>
        <v>1.3980780000000002</v>
      </c>
      <c r="K16" s="87"/>
      <c r="L16" s="70">
        <f t="shared" si="2"/>
        <v>0</v>
      </c>
      <c r="M16" s="71">
        <f t="shared" si="3"/>
        <v>0</v>
      </c>
      <c r="N16" s="71">
        <f t="shared" si="4"/>
        <v>0</v>
      </c>
    </row>
    <row r="17" spans="1:14" ht="28.2" thickBot="1">
      <c r="A17" s="73">
        <v>956</v>
      </c>
      <c r="B17" s="73" t="s">
        <v>868</v>
      </c>
      <c r="C17" s="74">
        <v>34</v>
      </c>
      <c r="D17" s="75" t="s">
        <v>861</v>
      </c>
      <c r="E17" s="74">
        <v>22</v>
      </c>
      <c r="F17" s="74" t="s">
        <v>869</v>
      </c>
      <c r="G17" s="72">
        <v>0.21240000000000001</v>
      </c>
      <c r="H17" s="68">
        <v>0.03</v>
      </c>
      <c r="I17" s="69">
        <f t="shared" si="0"/>
        <v>3.9600000000000003E-2</v>
      </c>
      <c r="J17" s="83">
        <f t="shared" si="1"/>
        <v>0.40407840000000006</v>
      </c>
      <c r="K17" s="104"/>
      <c r="L17" s="70">
        <f t="shared" si="2"/>
        <v>0</v>
      </c>
      <c r="M17" s="71">
        <f t="shared" si="3"/>
        <v>0</v>
      </c>
      <c r="N17" s="71">
        <f t="shared" si="4"/>
        <v>0</v>
      </c>
    </row>
    <row r="18" spans="1:14" ht="15" thickBot="1">
      <c r="A18" s="73"/>
      <c r="B18" s="73"/>
      <c r="C18" s="74">
        <v>34</v>
      </c>
      <c r="D18" s="75" t="s">
        <v>861</v>
      </c>
      <c r="E18" s="74">
        <v>23</v>
      </c>
      <c r="F18" s="74" t="s">
        <v>862</v>
      </c>
      <c r="G18" s="67">
        <v>0.21240000000000001</v>
      </c>
      <c r="H18" s="68">
        <v>0.03</v>
      </c>
      <c r="I18" s="69">
        <f t="shared" si="0"/>
        <v>3.9600000000000003E-2</v>
      </c>
      <c r="J18" s="83">
        <f t="shared" si="1"/>
        <v>0.40407840000000006</v>
      </c>
      <c r="K18" s="104"/>
      <c r="L18" s="70">
        <f t="shared" si="2"/>
        <v>0</v>
      </c>
      <c r="M18" s="71">
        <f t="shared" si="3"/>
        <v>0</v>
      </c>
      <c r="N18" s="71">
        <f t="shared" si="4"/>
        <v>0</v>
      </c>
    </row>
    <row r="19" spans="1:14" ht="28.2" thickBot="1">
      <c r="A19" s="73"/>
      <c r="B19" s="73"/>
      <c r="C19" s="74">
        <v>34</v>
      </c>
      <c r="D19" s="75" t="s">
        <v>861</v>
      </c>
      <c r="E19" s="74">
        <v>26</v>
      </c>
      <c r="F19" s="74" t="s">
        <v>863</v>
      </c>
      <c r="G19" s="72">
        <v>0.21240000000000001</v>
      </c>
      <c r="H19" s="68">
        <v>0.03</v>
      </c>
      <c r="I19" s="69">
        <f t="shared" si="0"/>
        <v>3.9600000000000003E-2</v>
      </c>
      <c r="J19" s="83">
        <f t="shared" si="1"/>
        <v>0.40407840000000006</v>
      </c>
      <c r="K19" s="104"/>
      <c r="L19" s="70">
        <f t="shared" si="2"/>
        <v>0</v>
      </c>
      <c r="M19" s="71">
        <f t="shared" si="3"/>
        <v>0</v>
      </c>
      <c r="N19" s="71">
        <f t="shared" si="4"/>
        <v>0</v>
      </c>
    </row>
    <row r="20" spans="1:14" ht="15" thickBot="1">
      <c r="A20" s="76"/>
      <c r="B20" s="77" t="s">
        <v>0</v>
      </c>
      <c r="C20" s="76"/>
      <c r="D20" s="78"/>
      <c r="E20" s="76"/>
      <c r="F20" s="76"/>
      <c r="G20" s="72">
        <v>0.63719999999999999</v>
      </c>
      <c r="H20" s="68">
        <v>0.03</v>
      </c>
      <c r="I20" s="69">
        <f t="shared" si="0"/>
        <v>3.9600000000000003E-2</v>
      </c>
      <c r="J20" s="86">
        <f>SUM(J17:J19)</f>
        <v>1.2122352000000003</v>
      </c>
      <c r="K20" s="87"/>
      <c r="L20" s="70">
        <f t="shared" si="2"/>
        <v>0</v>
      </c>
      <c r="M20" s="71">
        <f t="shared" si="3"/>
        <v>0</v>
      </c>
      <c r="N20" s="71">
        <f t="shared" si="4"/>
        <v>0</v>
      </c>
    </row>
    <row r="21" spans="1:14" ht="28.2" thickBot="1">
      <c r="A21" s="73">
        <v>1794</v>
      </c>
      <c r="B21" s="73" t="s">
        <v>870</v>
      </c>
      <c r="C21" s="74">
        <v>34</v>
      </c>
      <c r="D21" s="75" t="s">
        <v>861</v>
      </c>
      <c r="E21" s="74">
        <v>79</v>
      </c>
      <c r="F21" s="74" t="s">
        <v>871</v>
      </c>
      <c r="G21" s="67">
        <v>0.21240000000000001</v>
      </c>
      <c r="H21" s="68">
        <v>0.03</v>
      </c>
      <c r="I21" s="69">
        <f t="shared" si="0"/>
        <v>3.9600000000000003E-2</v>
      </c>
      <c r="J21" s="83">
        <f t="shared" si="1"/>
        <v>0.40407840000000006</v>
      </c>
      <c r="K21" s="104"/>
      <c r="L21" s="70">
        <f t="shared" si="2"/>
        <v>0</v>
      </c>
      <c r="M21" s="71">
        <f t="shared" si="3"/>
        <v>0</v>
      </c>
      <c r="N21" s="71">
        <f t="shared" si="4"/>
        <v>0</v>
      </c>
    </row>
    <row r="22" spans="1:14" ht="15" thickBot="1">
      <c r="A22" s="73"/>
      <c r="B22" s="73"/>
      <c r="C22" s="74">
        <v>34</v>
      </c>
      <c r="D22" s="75" t="s">
        <v>861</v>
      </c>
      <c r="E22" s="74">
        <v>80</v>
      </c>
      <c r="F22" s="74" t="s">
        <v>872</v>
      </c>
      <c r="G22" s="72">
        <v>0.21240000000000001</v>
      </c>
      <c r="H22" s="68">
        <v>0.03</v>
      </c>
      <c r="I22" s="69">
        <f t="shared" si="0"/>
        <v>3.9600000000000003E-2</v>
      </c>
      <c r="J22" s="83">
        <f t="shared" si="1"/>
        <v>0.40407840000000006</v>
      </c>
      <c r="K22" s="104"/>
      <c r="L22" s="70">
        <f t="shared" si="2"/>
        <v>0</v>
      </c>
      <c r="M22" s="71">
        <f t="shared" si="3"/>
        <v>0</v>
      </c>
      <c r="N22" s="71">
        <f t="shared" si="4"/>
        <v>0</v>
      </c>
    </row>
    <row r="23" spans="1:14" ht="15" thickBot="1">
      <c r="A23" s="73"/>
      <c r="B23" s="73"/>
      <c r="C23" s="74">
        <v>34</v>
      </c>
      <c r="D23" s="75" t="s">
        <v>861</v>
      </c>
      <c r="E23" s="74">
        <v>81</v>
      </c>
      <c r="F23" s="74" t="s">
        <v>873</v>
      </c>
      <c r="G23" s="72">
        <v>0.21240000000000001</v>
      </c>
      <c r="H23" s="68">
        <v>0.03</v>
      </c>
      <c r="I23" s="69">
        <f t="shared" si="0"/>
        <v>3.9600000000000003E-2</v>
      </c>
      <c r="J23" s="83">
        <f t="shared" si="1"/>
        <v>0.40407840000000006</v>
      </c>
      <c r="K23" s="104"/>
      <c r="L23" s="70">
        <f t="shared" si="2"/>
        <v>0</v>
      </c>
      <c r="M23" s="71">
        <f t="shared" si="3"/>
        <v>0</v>
      </c>
      <c r="N23" s="71">
        <f t="shared" si="4"/>
        <v>0</v>
      </c>
    </row>
    <row r="24" spans="1:14" ht="15" thickBot="1">
      <c r="A24" s="76"/>
      <c r="B24" s="77" t="s">
        <v>0</v>
      </c>
      <c r="C24" s="76"/>
      <c r="D24" s="78"/>
      <c r="E24" s="76"/>
      <c r="F24" s="76"/>
      <c r="G24" s="67">
        <v>0.63719999999999999</v>
      </c>
      <c r="H24" s="68">
        <v>0.03</v>
      </c>
      <c r="I24" s="69">
        <f t="shared" si="0"/>
        <v>3.9600000000000003E-2</v>
      </c>
      <c r="J24" s="86">
        <f>SUM(J21:J23)</f>
        <v>1.2122352000000003</v>
      </c>
      <c r="K24" s="87"/>
      <c r="L24" s="70">
        <f t="shared" si="2"/>
        <v>0</v>
      </c>
      <c r="M24" s="71">
        <f t="shared" si="3"/>
        <v>0</v>
      </c>
      <c r="N24" s="71">
        <f t="shared" si="4"/>
        <v>0</v>
      </c>
    </row>
    <row r="25" spans="1:14" ht="28.2" thickBot="1">
      <c r="A25" s="73">
        <v>2033</v>
      </c>
      <c r="B25" s="73" t="s">
        <v>874</v>
      </c>
      <c r="C25" s="74">
        <v>2</v>
      </c>
      <c r="D25" s="75" t="s">
        <v>802</v>
      </c>
      <c r="E25" s="74">
        <v>1183</v>
      </c>
      <c r="F25" s="74" t="s">
        <v>875</v>
      </c>
      <c r="G25" s="72">
        <v>0.26029999999999998</v>
      </c>
      <c r="H25" s="68">
        <v>0.03</v>
      </c>
      <c r="I25" s="69">
        <f t="shared" si="0"/>
        <v>3.9600000000000003E-2</v>
      </c>
      <c r="J25" s="83">
        <f t="shared" si="1"/>
        <v>0.48627480000000001</v>
      </c>
      <c r="K25" s="104"/>
      <c r="L25" s="70">
        <f t="shared" si="2"/>
        <v>0</v>
      </c>
      <c r="M25" s="71">
        <f t="shared" si="3"/>
        <v>0</v>
      </c>
      <c r="N25" s="71">
        <f t="shared" si="4"/>
        <v>0</v>
      </c>
    </row>
    <row r="26" spans="1:14" ht="15" thickBot="1">
      <c r="A26" s="73"/>
      <c r="B26" s="73"/>
      <c r="C26" s="74">
        <v>18</v>
      </c>
      <c r="D26" s="75" t="s">
        <v>803</v>
      </c>
      <c r="E26" s="74">
        <v>1376</v>
      </c>
      <c r="F26" s="74" t="s">
        <v>876</v>
      </c>
      <c r="G26" s="67">
        <v>0.2051</v>
      </c>
      <c r="H26" s="68">
        <v>0.03</v>
      </c>
      <c r="I26" s="69">
        <f t="shared" si="0"/>
        <v>3.9600000000000003E-2</v>
      </c>
      <c r="J26" s="83">
        <f t="shared" si="1"/>
        <v>0.39155160000000011</v>
      </c>
      <c r="K26" s="104"/>
      <c r="L26" s="70">
        <f t="shared" si="2"/>
        <v>0</v>
      </c>
      <c r="M26" s="71">
        <f t="shared" si="3"/>
        <v>0</v>
      </c>
      <c r="N26" s="71">
        <f t="shared" si="4"/>
        <v>0</v>
      </c>
    </row>
    <row r="27" spans="1:14" ht="15" thickBot="1">
      <c r="A27" s="73"/>
      <c r="B27" s="73"/>
      <c r="C27" s="74">
        <v>28</v>
      </c>
      <c r="D27" s="75" t="s">
        <v>815</v>
      </c>
      <c r="E27" s="74">
        <v>214</v>
      </c>
      <c r="F27" s="74" t="s">
        <v>877</v>
      </c>
      <c r="G27" s="72">
        <v>0.1598</v>
      </c>
      <c r="H27" s="68">
        <v>0.03</v>
      </c>
      <c r="I27" s="69">
        <f t="shared" si="0"/>
        <v>3.9600000000000003E-2</v>
      </c>
      <c r="J27" s="83">
        <f t="shared" si="1"/>
        <v>0.31381680000000006</v>
      </c>
      <c r="K27" s="104"/>
      <c r="L27" s="70">
        <f t="shared" si="2"/>
        <v>0</v>
      </c>
      <c r="M27" s="71">
        <f t="shared" si="3"/>
        <v>0</v>
      </c>
      <c r="N27" s="71">
        <f t="shared" si="4"/>
        <v>0</v>
      </c>
    </row>
    <row r="28" spans="1:14" ht="15" thickBot="1">
      <c r="A28" s="76"/>
      <c r="B28" s="77" t="s">
        <v>0</v>
      </c>
      <c r="C28" s="76"/>
      <c r="D28" s="78"/>
      <c r="E28" s="76"/>
      <c r="F28" s="76"/>
      <c r="G28" s="67">
        <v>0.62519999999999998</v>
      </c>
      <c r="H28" s="68">
        <v>0.03</v>
      </c>
      <c r="I28" s="69">
        <f t="shared" si="0"/>
        <v>3.9600000000000003E-2</v>
      </c>
      <c r="J28" s="86">
        <f>SUM(J25:J27)</f>
        <v>1.1916432000000001</v>
      </c>
      <c r="K28" s="87"/>
      <c r="L28" s="70">
        <f t="shared" si="2"/>
        <v>0</v>
      </c>
      <c r="M28" s="71">
        <f t="shared" si="3"/>
        <v>0</v>
      </c>
      <c r="N28" s="71">
        <f t="shared" si="4"/>
        <v>0</v>
      </c>
    </row>
    <row r="29" spans="1:14" ht="28.2" thickBot="1">
      <c r="A29" s="73">
        <v>2029</v>
      </c>
      <c r="B29" s="73" t="s">
        <v>878</v>
      </c>
      <c r="C29" s="74">
        <v>2</v>
      </c>
      <c r="D29" s="75" t="s">
        <v>802</v>
      </c>
      <c r="E29" s="74">
        <v>2597</v>
      </c>
      <c r="F29" s="74" t="s">
        <v>879</v>
      </c>
      <c r="G29" s="72">
        <v>0.20849999999999999</v>
      </c>
      <c r="H29" s="68">
        <v>0.03</v>
      </c>
      <c r="I29" s="69">
        <f t="shared" si="0"/>
        <v>3.9600000000000003E-2</v>
      </c>
      <c r="J29" s="83">
        <f t="shared" si="1"/>
        <v>0.39738600000000007</v>
      </c>
      <c r="K29" s="104"/>
      <c r="L29" s="70">
        <f t="shared" si="2"/>
        <v>0</v>
      </c>
      <c r="M29" s="71">
        <f t="shared" si="3"/>
        <v>0</v>
      </c>
      <c r="N29" s="71">
        <f t="shared" si="4"/>
        <v>0</v>
      </c>
    </row>
    <row r="30" spans="1:14" ht="15" thickBot="1">
      <c r="A30" s="73"/>
      <c r="B30" s="73"/>
      <c r="C30" s="74">
        <v>18</v>
      </c>
      <c r="D30" s="75" t="s">
        <v>803</v>
      </c>
      <c r="E30" s="74">
        <v>192</v>
      </c>
      <c r="F30" s="74" t="s">
        <v>880</v>
      </c>
      <c r="G30" s="67">
        <v>0.2051</v>
      </c>
      <c r="H30" s="68">
        <v>0.03</v>
      </c>
      <c r="I30" s="69">
        <f t="shared" si="0"/>
        <v>3.9600000000000003E-2</v>
      </c>
      <c r="J30" s="83">
        <f t="shared" si="1"/>
        <v>0.39155160000000011</v>
      </c>
      <c r="K30" s="104"/>
      <c r="L30" s="70">
        <f t="shared" si="2"/>
        <v>0</v>
      </c>
      <c r="M30" s="71">
        <f t="shared" si="3"/>
        <v>0</v>
      </c>
      <c r="N30" s="71">
        <f t="shared" si="4"/>
        <v>0</v>
      </c>
    </row>
    <row r="31" spans="1:14" ht="15" thickBot="1">
      <c r="A31" s="73"/>
      <c r="B31" s="73"/>
      <c r="C31" s="74">
        <v>28</v>
      </c>
      <c r="D31" s="75" t="s">
        <v>815</v>
      </c>
      <c r="E31" s="74">
        <v>154</v>
      </c>
      <c r="F31" s="74" t="s">
        <v>881</v>
      </c>
      <c r="G31" s="72">
        <v>0.1598</v>
      </c>
      <c r="H31" s="68">
        <v>0.03</v>
      </c>
      <c r="I31" s="69">
        <f t="shared" si="0"/>
        <v>3.9600000000000003E-2</v>
      </c>
      <c r="J31" s="83">
        <f t="shared" si="1"/>
        <v>0.31381680000000006</v>
      </c>
      <c r="K31" s="104"/>
      <c r="L31" s="70">
        <f t="shared" si="2"/>
        <v>0</v>
      </c>
      <c r="M31" s="71">
        <f t="shared" si="3"/>
        <v>0</v>
      </c>
      <c r="N31" s="71">
        <f t="shared" si="4"/>
        <v>0</v>
      </c>
    </row>
    <row r="32" spans="1:14" ht="15" thickBot="1">
      <c r="A32" s="76"/>
      <c r="B32" s="77" t="s">
        <v>0</v>
      </c>
      <c r="C32" s="76"/>
      <c r="D32" s="78"/>
      <c r="E32" s="76"/>
      <c r="F32" s="76"/>
      <c r="G32" s="72">
        <v>0.57340000000000002</v>
      </c>
      <c r="H32" s="68">
        <v>0.03</v>
      </c>
      <c r="I32" s="69">
        <f t="shared" si="0"/>
        <v>3.9600000000000003E-2</v>
      </c>
      <c r="J32" s="86">
        <f>SUM(J29:J31)</f>
        <v>1.1027544000000002</v>
      </c>
      <c r="K32" s="87"/>
      <c r="L32" s="70">
        <f t="shared" si="2"/>
        <v>0</v>
      </c>
      <c r="M32" s="71">
        <f t="shared" si="3"/>
        <v>0</v>
      </c>
      <c r="N32" s="71">
        <f t="shared" si="4"/>
        <v>0</v>
      </c>
    </row>
    <row r="33" spans="1:14" ht="15" thickBot="1">
      <c r="A33" s="73">
        <v>2141</v>
      </c>
      <c r="B33" s="73" t="s">
        <v>882</v>
      </c>
      <c r="C33" s="74">
        <v>2</v>
      </c>
      <c r="D33" s="75" t="s">
        <v>802</v>
      </c>
      <c r="E33" s="74">
        <v>201</v>
      </c>
      <c r="F33" s="74" t="s">
        <v>883</v>
      </c>
      <c r="G33" s="67">
        <v>0.20849999999999999</v>
      </c>
      <c r="H33" s="68">
        <v>0.03</v>
      </c>
      <c r="I33" s="69">
        <f t="shared" si="0"/>
        <v>3.9600000000000003E-2</v>
      </c>
      <c r="J33" s="83">
        <f t="shared" si="1"/>
        <v>0.39738600000000007</v>
      </c>
      <c r="K33" s="104"/>
      <c r="L33" s="70">
        <f t="shared" si="2"/>
        <v>0</v>
      </c>
      <c r="M33" s="71">
        <f t="shared" si="3"/>
        <v>0</v>
      </c>
      <c r="N33" s="71">
        <f t="shared" si="4"/>
        <v>0</v>
      </c>
    </row>
    <row r="34" spans="1:14" ht="15" thickBot="1">
      <c r="A34" s="73"/>
      <c r="B34" s="73"/>
      <c r="C34" s="74">
        <v>18</v>
      </c>
      <c r="D34" s="75" t="s">
        <v>803</v>
      </c>
      <c r="E34" s="74">
        <v>150</v>
      </c>
      <c r="F34" s="74" t="s">
        <v>804</v>
      </c>
      <c r="G34" s="72">
        <v>0.1951</v>
      </c>
      <c r="H34" s="68">
        <v>0.03</v>
      </c>
      <c r="I34" s="69">
        <f t="shared" si="0"/>
        <v>3.9600000000000003E-2</v>
      </c>
      <c r="J34" s="83">
        <f t="shared" si="1"/>
        <v>0.37439160000000005</v>
      </c>
      <c r="K34" s="104"/>
      <c r="L34" s="70">
        <f t="shared" si="2"/>
        <v>0</v>
      </c>
      <c r="M34" s="71">
        <f t="shared" si="3"/>
        <v>0</v>
      </c>
      <c r="N34" s="71">
        <f t="shared" si="4"/>
        <v>0</v>
      </c>
    </row>
    <row r="35" spans="1:14" ht="15" thickBot="1">
      <c r="A35" s="73"/>
      <c r="B35" s="73"/>
      <c r="C35" s="74">
        <v>28</v>
      </c>
      <c r="D35" s="75" t="s">
        <v>815</v>
      </c>
      <c r="E35" s="74">
        <v>1203</v>
      </c>
      <c r="F35" s="74" t="s">
        <v>884</v>
      </c>
      <c r="G35" s="72">
        <v>0.1598</v>
      </c>
      <c r="H35" s="68">
        <v>0.03</v>
      </c>
      <c r="I35" s="69">
        <f t="shared" si="0"/>
        <v>3.9600000000000003E-2</v>
      </c>
      <c r="J35" s="83">
        <f t="shared" si="1"/>
        <v>0.31381680000000006</v>
      </c>
      <c r="K35" s="104"/>
      <c r="L35" s="70">
        <f t="shared" si="2"/>
        <v>0</v>
      </c>
      <c r="M35" s="71">
        <f t="shared" si="3"/>
        <v>0</v>
      </c>
      <c r="N35" s="71">
        <f t="shared" si="4"/>
        <v>0</v>
      </c>
    </row>
    <row r="36" spans="1:14" ht="15" thickBot="1">
      <c r="A36" s="76"/>
      <c r="B36" s="77" t="s">
        <v>0</v>
      </c>
      <c r="C36" s="76"/>
      <c r="D36" s="78"/>
      <c r="E36" s="76"/>
      <c r="F36" s="76"/>
      <c r="G36" s="67">
        <v>0.56340000000000001</v>
      </c>
      <c r="H36" s="68">
        <v>0.03</v>
      </c>
      <c r="I36" s="69">
        <f t="shared" si="0"/>
        <v>3.9600000000000003E-2</v>
      </c>
      <c r="J36" s="86">
        <f>SUM(J33:J35)</f>
        <v>1.0855944000000002</v>
      </c>
      <c r="K36" s="87"/>
      <c r="L36" s="70">
        <f t="shared" si="2"/>
        <v>0</v>
      </c>
      <c r="M36" s="71">
        <f t="shared" si="3"/>
        <v>0</v>
      </c>
      <c r="N36" s="71">
        <f t="shared" si="4"/>
        <v>0</v>
      </c>
    </row>
    <row r="37" spans="1:14" ht="15" thickBot="1">
      <c r="A37" s="73">
        <v>2142</v>
      </c>
      <c r="B37" s="73" t="s">
        <v>885</v>
      </c>
      <c r="C37" s="74">
        <v>2</v>
      </c>
      <c r="D37" s="75" t="s">
        <v>802</v>
      </c>
      <c r="E37" s="74">
        <v>327</v>
      </c>
      <c r="F37" s="74" t="s">
        <v>886</v>
      </c>
      <c r="G37" s="72">
        <v>0.20849999999999999</v>
      </c>
      <c r="H37" s="68">
        <v>0.03</v>
      </c>
      <c r="I37" s="69">
        <f t="shared" si="0"/>
        <v>3.9600000000000003E-2</v>
      </c>
      <c r="J37" s="83">
        <f t="shared" si="1"/>
        <v>0.39738600000000007</v>
      </c>
      <c r="K37" s="104"/>
      <c r="L37" s="70">
        <f t="shared" si="2"/>
        <v>0</v>
      </c>
      <c r="M37" s="71">
        <f t="shared" si="3"/>
        <v>0</v>
      </c>
      <c r="N37" s="71">
        <f t="shared" si="4"/>
        <v>0</v>
      </c>
    </row>
    <row r="38" spans="1:14" ht="15" thickBot="1">
      <c r="A38" s="73"/>
      <c r="B38" s="73"/>
      <c r="C38" s="74">
        <v>18</v>
      </c>
      <c r="D38" s="75" t="s">
        <v>803</v>
      </c>
      <c r="E38" s="74">
        <v>192</v>
      </c>
      <c r="F38" s="74" t="s">
        <v>880</v>
      </c>
      <c r="G38" s="67">
        <v>0.2051</v>
      </c>
      <c r="H38" s="68">
        <v>0.03</v>
      </c>
      <c r="I38" s="69">
        <f t="shared" si="0"/>
        <v>3.9600000000000003E-2</v>
      </c>
      <c r="J38" s="83">
        <f t="shared" si="1"/>
        <v>0.39155160000000011</v>
      </c>
      <c r="K38" s="104"/>
      <c r="L38" s="70">
        <f t="shared" si="2"/>
        <v>0</v>
      </c>
      <c r="M38" s="71">
        <f t="shared" si="3"/>
        <v>0</v>
      </c>
      <c r="N38" s="71">
        <f t="shared" si="4"/>
        <v>0</v>
      </c>
    </row>
    <row r="39" spans="1:14" ht="15" thickBot="1">
      <c r="A39" s="73"/>
      <c r="B39" s="73"/>
      <c r="C39" s="74">
        <v>28</v>
      </c>
      <c r="D39" s="75" t="s">
        <v>815</v>
      </c>
      <c r="E39" s="74">
        <v>1203</v>
      </c>
      <c r="F39" s="74" t="s">
        <v>884</v>
      </c>
      <c r="G39" s="72">
        <v>0.1598</v>
      </c>
      <c r="H39" s="68">
        <v>0.03</v>
      </c>
      <c r="I39" s="69">
        <f t="shared" si="0"/>
        <v>3.9600000000000003E-2</v>
      </c>
      <c r="J39" s="83">
        <f t="shared" si="1"/>
        <v>0.31381680000000006</v>
      </c>
      <c r="K39" s="104"/>
      <c r="L39" s="70">
        <f t="shared" si="2"/>
        <v>0</v>
      </c>
      <c r="M39" s="71">
        <f t="shared" si="3"/>
        <v>0</v>
      </c>
      <c r="N39" s="71">
        <f t="shared" si="4"/>
        <v>0</v>
      </c>
    </row>
    <row r="40" spans="1:14" ht="15" thickBot="1">
      <c r="A40" s="76"/>
      <c r="B40" s="77" t="s">
        <v>0</v>
      </c>
      <c r="C40" s="76"/>
      <c r="D40" s="78"/>
      <c r="E40" s="76"/>
      <c r="F40" s="76"/>
      <c r="G40" s="72">
        <v>0.57340000000000002</v>
      </c>
      <c r="H40" s="68">
        <v>0.03</v>
      </c>
      <c r="I40" s="69">
        <f t="shared" si="0"/>
        <v>3.9600000000000003E-2</v>
      </c>
      <c r="J40" s="86">
        <f>SUM(J37:J39)</f>
        <v>1.1027544000000002</v>
      </c>
      <c r="K40" s="87"/>
      <c r="L40" s="70">
        <f t="shared" si="2"/>
        <v>0</v>
      </c>
      <c r="M40" s="71">
        <f t="shared" si="3"/>
        <v>0</v>
      </c>
      <c r="N40" s="71">
        <f t="shared" si="4"/>
        <v>0</v>
      </c>
    </row>
    <row r="41" spans="1:14" ht="15" thickBot="1">
      <c r="A41" s="73">
        <v>1964</v>
      </c>
      <c r="B41" s="73" t="s">
        <v>887</v>
      </c>
      <c r="C41" s="74">
        <v>2</v>
      </c>
      <c r="D41" s="75" t="s">
        <v>802</v>
      </c>
      <c r="E41" s="74">
        <v>2808</v>
      </c>
      <c r="F41" s="74" t="s">
        <v>888</v>
      </c>
      <c r="G41" s="67">
        <v>0.20849999999999999</v>
      </c>
      <c r="H41" s="68">
        <v>0.03</v>
      </c>
      <c r="I41" s="69">
        <f t="shared" si="0"/>
        <v>3.9600000000000003E-2</v>
      </c>
      <c r="J41" s="83">
        <f t="shared" si="1"/>
        <v>0.39738600000000007</v>
      </c>
      <c r="K41" s="104"/>
      <c r="L41" s="70">
        <f t="shared" si="2"/>
        <v>0</v>
      </c>
      <c r="M41" s="71">
        <f t="shared" si="3"/>
        <v>0</v>
      </c>
      <c r="N41" s="71">
        <f t="shared" si="4"/>
        <v>0</v>
      </c>
    </row>
    <row r="42" spans="1:14" ht="15" thickBot="1">
      <c r="A42" s="73"/>
      <c r="B42" s="73"/>
      <c r="C42" s="74">
        <v>18</v>
      </c>
      <c r="D42" s="75" t="s">
        <v>803</v>
      </c>
      <c r="E42" s="74">
        <v>404</v>
      </c>
      <c r="F42" s="74" t="s">
        <v>889</v>
      </c>
      <c r="G42" s="72">
        <v>0.1951</v>
      </c>
      <c r="H42" s="68">
        <v>0.03</v>
      </c>
      <c r="I42" s="69">
        <f t="shared" si="0"/>
        <v>3.9600000000000003E-2</v>
      </c>
      <c r="J42" s="83">
        <f t="shared" si="1"/>
        <v>0.37439160000000005</v>
      </c>
      <c r="K42" s="104"/>
      <c r="L42" s="70">
        <f t="shared" si="2"/>
        <v>0</v>
      </c>
      <c r="M42" s="71">
        <f t="shared" si="3"/>
        <v>0</v>
      </c>
      <c r="N42" s="71">
        <f t="shared" si="4"/>
        <v>0</v>
      </c>
    </row>
    <row r="43" spans="1:14" ht="15" thickBot="1">
      <c r="A43" s="73"/>
      <c r="B43" s="73"/>
      <c r="C43" s="74">
        <v>28</v>
      </c>
      <c r="D43" s="75" t="s">
        <v>815</v>
      </c>
      <c r="E43" s="74">
        <v>1089</v>
      </c>
      <c r="F43" s="74" t="s">
        <v>890</v>
      </c>
      <c r="G43" s="67">
        <v>0.1598</v>
      </c>
      <c r="H43" s="68">
        <v>0.03</v>
      </c>
      <c r="I43" s="69">
        <f t="shared" si="0"/>
        <v>3.9600000000000003E-2</v>
      </c>
      <c r="J43" s="83">
        <f t="shared" si="1"/>
        <v>0.31381680000000006</v>
      </c>
      <c r="K43" s="104"/>
      <c r="L43" s="70">
        <f t="shared" si="2"/>
        <v>0</v>
      </c>
      <c r="M43" s="71">
        <f t="shared" si="3"/>
        <v>0</v>
      </c>
      <c r="N43" s="71">
        <f t="shared" si="4"/>
        <v>0</v>
      </c>
    </row>
    <row r="44" spans="1:14" ht="15" thickBot="1">
      <c r="A44" s="76"/>
      <c r="B44" s="77" t="s">
        <v>0</v>
      </c>
      <c r="C44" s="76"/>
      <c r="D44" s="78"/>
      <c r="E44" s="76"/>
      <c r="F44" s="76"/>
      <c r="G44" s="72">
        <v>0.56340000000000001</v>
      </c>
      <c r="H44" s="68">
        <v>0.03</v>
      </c>
      <c r="I44" s="69">
        <f t="shared" si="0"/>
        <v>3.9600000000000003E-2</v>
      </c>
      <c r="J44" s="86">
        <f>SUM(J41:J43)</f>
        <v>1.0855944000000002</v>
      </c>
      <c r="K44" s="87"/>
      <c r="L44" s="70">
        <f t="shared" si="2"/>
        <v>0</v>
      </c>
      <c r="M44" s="71">
        <f t="shared" si="3"/>
        <v>0</v>
      </c>
      <c r="N44" s="71">
        <f t="shared" si="4"/>
        <v>0</v>
      </c>
    </row>
    <row r="45" spans="1:14" ht="15" thickBot="1">
      <c r="A45" s="73">
        <v>1965</v>
      </c>
      <c r="B45" s="73" t="s">
        <v>891</v>
      </c>
      <c r="C45" s="74">
        <v>2</v>
      </c>
      <c r="D45" s="75" t="s">
        <v>802</v>
      </c>
      <c r="E45" s="74">
        <v>68</v>
      </c>
      <c r="F45" s="74" t="s">
        <v>892</v>
      </c>
      <c r="G45" s="72">
        <v>0.22850000000000001</v>
      </c>
      <c r="H45" s="68">
        <v>0.03</v>
      </c>
      <c r="I45" s="69">
        <f t="shared" si="0"/>
        <v>3.9600000000000003E-2</v>
      </c>
      <c r="J45" s="83">
        <f t="shared" si="1"/>
        <v>0.43170600000000009</v>
      </c>
      <c r="K45" s="104"/>
      <c r="L45" s="70">
        <f t="shared" si="2"/>
        <v>0</v>
      </c>
      <c r="M45" s="71">
        <f t="shared" si="3"/>
        <v>0</v>
      </c>
      <c r="N45" s="71">
        <f t="shared" si="4"/>
        <v>0</v>
      </c>
    </row>
    <row r="46" spans="1:14" ht="15" thickBot="1">
      <c r="A46" s="73"/>
      <c r="B46" s="73"/>
      <c r="C46" s="74">
        <v>18</v>
      </c>
      <c r="D46" s="75" t="s">
        <v>803</v>
      </c>
      <c r="E46" s="74">
        <v>192</v>
      </c>
      <c r="F46" s="74" t="s">
        <v>880</v>
      </c>
      <c r="G46" s="67">
        <v>0.2051</v>
      </c>
      <c r="H46" s="68">
        <v>0.03</v>
      </c>
      <c r="I46" s="69">
        <f t="shared" si="0"/>
        <v>3.9600000000000003E-2</v>
      </c>
      <c r="J46" s="83">
        <f t="shared" si="1"/>
        <v>0.39155160000000011</v>
      </c>
      <c r="K46" s="104"/>
      <c r="L46" s="70">
        <f t="shared" si="2"/>
        <v>0</v>
      </c>
      <c r="M46" s="71">
        <f t="shared" si="3"/>
        <v>0</v>
      </c>
      <c r="N46" s="71">
        <f t="shared" si="4"/>
        <v>0</v>
      </c>
    </row>
    <row r="47" spans="1:14" ht="15" thickBot="1">
      <c r="A47" s="73"/>
      <c r="B47" s="73"/>
      <c r="C47" s="74">
        <v>28</v>
      </c>
      <c r="D47" s="75" t="s">
        <v>815</v>
      </c>
      <c r="E47" s="74">
        <v>1069</v>
      </c>
      <c r="F47" s="74" t="s">
        <v>844</v>
      </c>
      <c r="G47" s="72">
        <v>0.1598</v>
      </c>
      <c r="H47" s="68">
        <v>0.03</v>
      </c>
      <c r="I47" s="69">
        <f t="shared" si="0"/>
        <v>3.9600000000000003E-2</v>
      </c>
      <c r="J47" s="83">
        <f t="shared" si="1"/>
        <v>0.31381680000000006</v>
      </c>
      <c r="K47" s="104"/>
      <c r="L47" s="70">
        <f t="shared" si="2"/>
        <v>0</v>
      </c>
      <c r="M47" s="71">
        <f t="shared" si="3"/>
        <v>0</v>
      </c>
      <c r="N47" s="71">
        <f t="shared" si="4"/>
        <v>0</v>
      </c>
    </row>
    <row r="48" spans="1:14" ht="15" thickBot="1">
      <c r="A48" s="76"/>
      <c r="B48" s="77" t="s">
        <v>0</v>
      </c>
      <c r="C48" s="76"/>
      <c r="D48" s="78"/>
      <c r="E48" s="76"/>
      <c r="F48" s="76"/>
      <c r="G48" s="72">
        <v>0.59340000000000004</v>
      </c>
      <c r="H48" s="68">
        <v>0.03</v>
      </c>
      <c r="I48" s="69">
        <f t="shared" si="0"/>
        <v>3.9600000000000003E-2</v>
      </c>
      <c r="J48" s="86">
        <f>SUM(J45:J47)</f>
        <v>1.1370744000000004</v>
      </c>
      <c r="K48" s="87"/>
      <c r="L48" s="70">
        <f t="shared" si="2"/>
        <v>0</v>
      </c>
      <c r="M48" s="71">
        <f t="shared" si="3"/>
        <v>0</v>
      </c>
      <c r="N48" s="71">
        <f t="shared" si="4"/>
        <v>0</v>
      </c>
    </row>
    <row r="49" spans="1:14" ht="15" thickBot="1">
      <c r="A49" s="73">
        <v>1966</v>
      </c>
      <c r="B49" s="73" t="s">
        <v>893</v>
      </c>
      <c r="C49" s="74">
        <v>18</v>
      </c>
      <c r="D49" s="75" t="s">
        <v>803</v>
      </c>
      <c r="E49" s="74">
        <v>192</v>
      </c>
      <c r="F49" s="74" t="s">
        <v>880</v>
      </c>
      <c r="G49" s="67">
        <v>0.2051</v>
      </c>
      <c r="H49" s="68">
        <v>0.03</v>
      </c>
      <c r="I49" s="69">
        <f t="shared" si="0"/>
        <v>3.9600000000000003E-2</v>
      </c>
      <c r="J49" s="83">
        <f t="shared" si="1"/>
        <v>0.39155160000000011</v>
      </c>
      <c r="K49" s="104"/>
      <c r="L49" s="70">
        <f t="shared" si="2"/>
        <v>0</v>
      </c>
      <c r="M49" s="71">
        <f t="shared" si="3"/>
        <v>0</v>
      </c>
      <c r="N49" s="71">
        <f t="shared" si="4"/>
        <v>0</v>
      </c>
    </row>
    <row r="50" spans="1:14" ht="15" thickBot="1">
      <c r="A50" s="73"/>
      <c r="B50" s="73"/>
      <c r="C50" s="74">
        <v>18</v>
      </c>
      <c r="D50" s="75" t="s">
        <v>803</v>
      </c>
      <c r="E50" s="74">
        <v>1376</v>
      </c>
      <c r="F50" s="74" t="s">
        <v>876</v>
      </c>
      <c r="G50" s="72">
        <v>0.2051</v>
      </c>
      <c r="H50" s="68">
        <v>0.03</v>
      </c>
      <c r="I50" s="69">
        <f t="shared" si="0"/>
        <v>3.9600000000000003E-2</v>
      </c>
      <c r="J50" s="83">
        <f t="shared" si="1"/>
        <v>0.39155160000000011</v>
      </c>
      <c r="K50" s="104"/>
      <c r="L50" s="70">
        <f t="shared" si="2"/>
        <v>0</v>
      </c>
      <c r="M50" s="71">
        <f t="shared" si="3"/>
        <v>0</v>
      </c>
      <c r="N50" s="71">
        <f t="shared" si="4"/>
        <v>0</v>
      </c>
    </row>
    <row r="51" spans="1:14" ht="15" thickBot="1">
      <c r="A51" s="76"/>
      <c r="B51" s="77" t="s">
        <v>0</v>
      </c>
      <c r="C51" s="76"/>
      <c r="D51" s="78"/>
      <c r="E51" s="76"/>
      <c r="F51" s="76"/>
      <c r="G51" s="67">
        <v>0.41020000000000001</v>
      </c>
      <c r="H51" s="68">
        <v>0.03</v>
      </c>
      <c r="I51" s="69">
        <f t="shared" si="0"/>
        <v>3.9600000000000003E-2</v>
      </c>
      <c r="J51" s="86">
        <f>SUM(J49:J50)</f>
        <v>0.78310320000000022</v>
      </c>
      <c r="K51" s="87"/>
      <c r="L51" s="70">
        <f t="shared" si="2"/>
        <v>0</v>
      </c>
      <c r="M51" s="71">
        <f t="shared" si="3"/>
        <v>0</v>
      </c>
      <c r="N51" s="71">
        <f t="shared" si="4"/>
        <v>0</v>
      </c>
    </row>
    <row r="52" spans="1:14" ht="15" thickBot="1">
      <c r="A52" s="73">
        <v>1967</v>
      </c>
      <c r="B52" s="73" t="s">
        <v>894</v>
      </c>
      <c r="C52" s="74">
        <v>2</v>
      </c>
      <c r="D52" s="75" t="s">
        <v>802</v>
      </c>
      <c r="E52" s="74">
        <v>327</v>
      </c>
      <c r="F52" s="74" t="s">
        <v>886</v>
      </c>
      <c r="G52" s="72">
        <v>0.20849999999999999</v>
      </c>
      <c r="H52" s="68">
        <v>0.03</v>
      </c>
      <c r="I52" s="69">
        <f t="shared" si="0"/>
        <v>3.9600000000000003E-2</v>
      </c>
      <c r="J52" s="83">
        <f t="shared" si="1"/>
        <v>0.39738600000000007</v>
      </c>
      <c r="K52" s="104"/>
      <c r="L52" s="70">
        <f t="shared" si="2"/>
        <v>0</v>
      </c>
      <c r="M52" s="71">
        <f t="shared" si="3"/>
        <v>0</v>
      </c>
      <c r="N52" s="71">
        <f t="shared" si="4"/>
        <v>0</v>
      </c>
    </row>
    <row r="53" spans="1:14" ht="15" thickBot="1">
      <c r="A53" s="73"/>
      <c r="B53" s="73"/>
      <c r="C53" s="74">
        <v>18</v>
      </c>
      <c r="D53" s="75" t="s">
        <v>803</v>
      </c>
      <c r="E53" s="74">
        <v>317</v>
      </c>
      <c r="F53" s="74" t="s">
        <v>895</v>
      </c>
      <c r="G53" s="72">
        <v>0.1951</v>
      </c>
      <c r="H53" s="68">
        <v>0.03</v>
      </c>
      <c r="I53" s="69">
        <f t="shared" si="0"/>
        <v>3.9600000000000003E-2</v>
      </c>
      <c r="J53" s="83">
        <f t="shared" si="1"/>
        <v>0.37439160000000005</v>
      </c>
      <c r="K53" s="104"/>
      <c r="L53" s="70">
        <f t="shared" si="2"/>
        <v>0</v>
      </c>
      <c r="M53" s="71">
        <f t="shared" si="3"/>
        <v>0</v>
      </c>
      <c r="N53" s="71">
        <f t="shared" si="4"/>
        <v>0</v>
      </c>
    </row>
    <row r="54" spans="1:14" ht="15" thickBot="1">
      <c r="A54" s="73"/>
      <c r="B54" s="73"/>
      <c r="C54" s="74">
        <v>28</v>
      </c>
      <c r="D54" s="75" t="s">
        <v>815</v>
      </c>
      <c r="E54" s="74">
        <v>1056</v>
      </c>
      <c r="F54" s="74" t="s">
        <v>831</v>
      </c>
      <c r="G54" s="67">
        <v>0.1598</v>
      </c>
      <c r="H54" s="68">
        <v>0.03</v>
      </c>
      <c r="I54" s="69">
        <f t="shared" si="0"/>
        <v>3.9600000000000003E-2</v>
      </c>
      <c r="J54" s="83">
        <f t="shared" si="1"/>
        <v>0.31381680000000006</v>
      </c>
      <c r="K54" s="104"/>
      <c r="L54" s="70">
        <f t="shared" si="2"/>
        <v>0</v>
      </c>
      <c r="M54" s="71">
        <f t="shared" si="3"/>
        <v>0</v>
      </c>
      <c r="N54" s="71">
        <f t="shared" si="4"/>
        <v>0</v>
      </c>
    </row>
    <row r="55" spans="1:14" ht="15" thickBot="1">
      <c r="A55" s="76"/>
      <c r="B55" s="77" t="s">
        <v>0</v>
      </c>
      <c r="C55" s="76"/>
      <c r="D55" s="78"/>
      <c r="E55" s="76"/>
      <c r="F55" s="76"/>
      <c r="G55" s="72">
        <v>0.56340000000000001</v>
      </c>
      <c r="H55" s="68">
        <v>0.03</v>
      </c>
      <c r="I55" s="69">
        <f t="shared" si="0"/>
        <v>3.9600000000000003E-2</v>
      </c>
      <c r="J55" s="86">
        <f>SUM(J52:J54)</f>
        <v>1.0855944000000002</v>
      </c>
      <c r="K55" s="87"/>
      <c r="L55" s="70">
        <f t="shared" si="2"/>
        <v>0</v>
      </c>
      <c r="M55" s="71">
        <f t="shared" si="3"/>
        <v>0</v>
      </c>
      <c r="N55" s="71">
        <f t="shared" si="4"/>
        <v>0</v>
      </c>
    </row>
    <row r="56" spans="1:14" ht="15" thickBot="1">
      <c r="A56" s="73">
        <v>1968</v>
      </c>
      <c r="B56" s="73" t="s">
        <v>896</v>
      </c>
      <c r="C56" s="74">
        <v>2</v>
      </c>
      <c r="D56" s="75" t="s">
        <v>802</v>
      </c>
      <c r="E56" s="74">
        <v>228</v>
      </c>
      <c r="F56" s="74" t="s">
        <v>897</v>
      </c>
      <c r="G56" s="72">
        <v>0.22850000000000001</v>
      </c>
      <c r="H56" s="68">
        <v>0.03</v>
      </c>
      <c r="I56" s="69">
        <f t="shared" si="0"/>
        <v>3.9600000000000003E-2</v>
      </c>
      <c r="J56" s="83">
        <f t="shared" si="1"/>
        <v>0.43170600000000009</v>
      </c>
      <c r="K56" s="104"/>
      <c r="L56" s="70">
        <f t="shared" si="2"/>
        <v>0</v>
      </c>
      <c r="M56" s="71">
        <f t="shared" si="3"/>
        <v>0</v>
      </c>
      <c r="N56" s="71">
        <f t="shared" si="4"/>
        <v>0</v>
      </c>
    </row>
    <row r="57" spans="1:14" ht="15" thickBot="1">
      <c r="A57" s="73"/>
      <c r="B57" s="73"/>
      <c r="C57" s="74">
        <v>18</v>
      </c>
      <c r="D57" s="75" t="s">
        <v>803</v>
      </c>
      <c r="E57" s="74">
        <v>150</v>
      </c>
      <c r="F57" s="74" t="s">
        <v>804</v>
      </c>
      <c r="G57" s="67">
        <v>0.19500000000000001</v>
      </c>
      <c r="H57" s="68">
        <v>0.03</v>
      </c>
      <c r="I57" s="69">
        <f t="shared" si="0"/>
        <v>3.9600000000000003E-2</v>
      </c>
      <c r="J57" s="83">
        <f t="shared" si="1"/>
        <v>0.37422000000000005</v>
      </c>
      <c r="K57" s="104"/>
      <c r="L57" s="70">
        <f t="shared" si="2"/>
        <v>0</v>
      </c>
      <c r="M57" s="71">
        <f t="shared" si="3"/>
        <v>0</v>
      </c>
      <c r="N57" s="71">
        <f t="shared" si="4"/>
        <v>0</v>
      </c>
    </row>
    <row r="58" spans="1:14" ht="15" thickBot="1">
      <c r="A58" s="73"/>
      <c r="B58" s="73"/>
      <c r="C58" s="74">
        <v>28</v>
      </c>
      <c r="D58" s="75" t="s">
        <v>815</v>
      </c>
      <c r="E58" s="74">
        <v>1056</v>
      </c>
      <c r="F58" s="74" t="s">
        <v>831</v>
      </c>
      <c r="G58" s="72">
        <v>0.1598</v>
      </c>
      <c r="H58" s="68">
        <v>0.03</v>
      </c>
      <c r="I58" s="69">
        <f t="shared" si="0"/>
        <v>3.9600000000000003E-2</v>
      </c>
      <c r="J58" s="83">
        <f t="shared" si="1"/>
        <v>0.31381680000000006</v>
      </c>
      <c r="K58" s="104"/>
      <c r="L58" s="70">
        <f t="shared" si="2"/>
        <v>0</v>
      </c>
      <c r="M58" s="71">
        <f t="shared" si="3"/>
        <v>0</v>
      </c>
      <c r="N58" s="71">
        <f t="shared" si="4"/>
        <v>0</v>
      </c>
    </row>
    <row r="59" spans="1:14" ht="15" thickBot="1">
      <c r="A59" s="76"/>
      <c r="B59" s="77" t="s">
        <v>0</v>
      </c>
      <c r="C59" s="76"/>
      <c r="D59" s="78"/>
      <c r="E59" s="76"/>
      <c r="F59" s="76"/>
      <c r="G59" s="72">
        <v>0.58340000000000003</v>
      </c>
      <c r="H59" s="68">
        <v>0.03</v>
      </c>
      <c r="I59" s="69">
        <f t="shared" si="0"/>
        <v>3.9600000000000003E-2</v>
      </c>
      <c r="J59" s="86">
        <f>SUM(J56:J58)</f>
        <v>1.1197428000000003</v>
      </c>
      <c r="K59" s="87"/>
      <c r="L59" s="70">
        <f t="shared" si="2"/>
        <v>0</v>
      </c>
      <c r="M59" s="71">
        <f t="shared" si="3"/>
        <v>0</v>
      </c>
      <c r="N59" s="71">
        <f t="shared" si="4"/>
        <v>0</v>
      </c>
    </row>
    <row r="60" spans="1:14" ht="15" thickBot="1">
      <c r="A60" s="73">
        <v>1969</v>
      </c>
      <c r="B60" s="73" t="s">
        <v>898</v>
      </c>
      <c r="C60" s="74">
        <v>2</v>
      </c>
      <c r="D60" s="75" t="s">
        <v>802</v>
      </c>
      <c r="E60" s="74">
        <v>228</v>
      </c>
      <c r="F60" s="74" t="s">
        <v>897</v>
      </c>
      <c r="G60" s="67">
        <v>0.22850000000000001</v>
      </c>
      <c r="H60" s="68">
        <v>0.03</v>
      </c>
      <c r="I60" s="69">
        <f t="shared" si="0"/>
        <v>3.9600000000000003E-2</v>
      </c>
      <c r="J60" s="83">
        <f t="shared" si="1"/>
        <v>0.43170600000000009</v>
      </c>
      <c r="K60" s="104"/>
      <c r="L60" s="70">
        <f t="shared" si="2"/>
        <v>0</v>
      </c>
      <c r="M60" s="71">
        <f t="shared" si="3"/>
        <v>0</v>
      </c>
      <c r="N60" s="71">
        <f t="shared" si="4"/>
        <v>0</v>
      </c>
    </row>
    <row r="61" spans="1:14" ht="15" thickBot="1">
      <c r="A61" s="73"/>
      <c r="B61" s="73"/>
      <c r="C61" s="74">
        <v>18</v>
      </c>
      <c r="D61" s="75" t="s">
        <v>803</v>
      </c>
      <c r="E61" s="74">
        <v>410</v>
      </c>
      <c r="F61" s="74" t="s">
        <v>899</v>
      </c>
      <c r="G61" s="72">
        <v>0.1951</v>
      </c>
      <c r="H61" s="68">
        <v>0.03</v>
      </c>
      <c r="I61" s="69">
        <f t="shared" si="0"/>
        <v>3.9600000000000003E-2</v>
      </c>
      <c r="J61" s="83">
        <f t="shared" si="1"/>
        <v>0.37439160000000005</v>
      </c>
      <c r="K61" s="104"/>
      <c r="L61" s="70">
        <f t="shared" si="2"/>
        <v>0</v>
      </c>
      <c r="M61" s="71">
        <f t="shared" si="3"/>
        <v>0</v>
      </c>
      <c r="N61" s="71">
        <f t="shared" si="4"/>
        <v>0</v>
      </c>
    </row>
    <row r="62" spans="1:14" ht="15" thickBot="1">
      <c r="A62" s="73"/>
      <c r="B62" s="73"/>
      <c r="C62" s="74">
        <v>28</v>
      </c>
      <c r="D62" s="75" t="s">
        <v>815</v>
      </c>
      <c r="E62" s="74">
        <v>2318</v>
      </c>
      <c r="F62" s="74" t="s">
        <v>900</v>
      </c>
      <c r="G62" s="72">
        <v>0.1598</v>
      </c>
      <c r="H62" s="68">
        <v>0.03</v>
      </c>
      <c r="I62" s="69">
        <f t="shared" si="0"/>
        <v>3.9600000000000003E-2</v>
      </c>
      <c r="J62" s="83">
        <f t="shared" si="1"/>
        <v>0.31381680000000006</v>
      </c>
      <c r="K62" s="104"/>
      <c r="L62" s="70">
        <f t="shared" si="2"/>
        <v>0</v>
      </c>
      <c r="M62" s="71">
        <f t="shared" si="3"/>
        <v>0</v>
      </c>
      <c r="N62" s="71">
        <f t="shared" si="4"/>
        <v>0</v>
      </c>
    </row>
    <row r="63" spans="1:14" ht="15" thickBot="1">
      <c r="A63" s="76"/>
      <c r="B63" s="77" t="s">
        <v>0</v>
      </c>
      <c r="C63" s="76"/>
      <c r="D63" s="78"/>
      <c r="E63" s="76"/>
      <c r="F63" s="76"/>
      <c r="G63" s="67">
        <v>0.58340000000000003</v>
      </c>
      <c r="H63" s="68">
        <v>0.03</v>
      </c>
      <c r="I63" s="69">
        <f t="shared" si="0"/>
        <v>3.9600000000000003E-2</v>
      </c>
      <c r="J63" s="86">
        <f>SUM(J60:J62)</f>
        <v>1.1199144000000003</v>
      </c>
      <c r="K63" s="87"/>
      <c r="L63" s="70">
        <f t="shared" si="2"/>
        <v>0</v>
      </c>
      <c r="M63" s="71">
        <f t="shared" si="3"/>
        <v>0</v>
      </c>
      <c r="N63" s="71">
        <f t="shared" si="4"/>
        <v>0</v>
      </c>
    </row>
    <row r="64" spans="1:14" ht="15" thickBot="1">
      <c r="A64" s="73">
        <v>1970</v>
      </c>
      <c r="B64" s="73" t="s">
        <v>901</v>
      </c>
      <c r="C64" s="74">
        <v>2</v>
      </c>
      <c r="D64" s="75" t="s">
        <v>802</v>
      </c>
      <c r="E64" s="74">
        <v>1044</v>
      </c>
      <c r="F64" s="74" t="s">
        <v>902</v>
      </c>
      <c r="G64" s="72">
        <v>0.20849999999999999</v>
      </c>
      <c r="H64" s="68">
        <v>0.03</v>
      </c>
      <c r="I64" s="69">
        <f t="shared" si="0"/>
        <v>3.9600000000000003E-2</v>
      </c>
      <c r="J64" s="83">
        <f t="shared" si="1"/>
        <v>0.39738600000000007</v>
      </c>
      <c r="K64" s="104"/>
      <c r="L64" s="70">
        <f t="shared" si="2"/>
        <v>0</v>
      </c>
      <c r="M64" s="71">
        <f t="shared" si="3"/>
        <v>0</v>
      </c>
      <c r="N64" s="71">
        <f t="shared" si="4"/>
        <v>0</v>
      </c>
    </row>
    <row r="65" spans="1:14" ht="15" thickBot="1">
      <c r="A65" s="73"/>
      <c r="B65" s="73"/>
      <c r="C65" s="74">
        <v>18</v>
      </c>
      <c r="D65" s="75" t="s">
        <v>803</v>
      </c>
      <c r="E65" s="74">
        <v>184</v>
      </c>
      <c r="F65" s="74" t="s">
        <v>903</v>
      </c>
      <c r="G65" s="72">
        <v>0.2051</v>
      </c>
      <c r="H65" s="68">
        <v>0.03</v>
      </c>
      <c r="I65" s="69">
        <f t="shared" si="0"/>
        <v>3.9600000000000003E-2</v>
      </c>
      <c r="J65" s="83">
        <f t="shared" si="1"/>
        <v>0.39155160000000011</v>
      </c>
      <c r="K65" s="104"/>
      <c r="L65" s="70">
        <f t="shared" si="2"/>
        <v>0</v>
      </c>
      <c r="M65" s="71">
        <f t="shared" si="3"/>
        <v>0</v>
      </c>
      <c r="N65" s="71">
        <f t="shared" si="4"/>
        <v>0</v>
      </c>
    </row>
    <row r="66" spans="1:14" ht="15" thickBot="1">
      <c r="A66" s="73"/>
      <c r="B66" s="73"/>
      <c r="C66" s="74">
        <v>28</v>
      </c>
      <c r="D66" s="75" t="s">
        <v>815</v>
      </c>
      <c r="E66" s="74">
        <v>1069</v>
      </c>
      <c r="F66" s="74" t="s">
        <v>844</v>
      </c>
      <c r="G66" s="67">
        <v>0.1598</v>
      </c>
      <c r="H66" s="68">
        <v>0.03</v>
      </c>
      <c r="I66" s="69">
        <f t="shared" si="0"/>
        <v>3.9600000000000003E-2</v>
      </c>
      <c r="J66" s="83">
        <f t="shared" si="1"/>
        <v>0.31381680000000006</v>
      </c>
      <c r="K66" s="104"/>
      <c r="L66" s="70">
        <f t="shared" si="2"/>
        <v>0</v>
      </c>
      <c r="M66" s="71">
        <f t="shared" si="3"/>
        <v>0</v>
      </c>
      <c r="N66" s="71">
        <f t="shared" si="4"/>
        <v>0</v>
      </c>
    </row>
    <row r="67" spans="1:14" ht="15" thickBot="1">
      <c r="A67" s="76"/>
      <c r="B67" s="77" t="s">
        <v>0</v>
      </c>
      <c r="C67" s="76"/>
      <c r="D67" s="78"/>
      <c r="E67" s="76"/>
      <c r="F67" s="76"/>
      <c r="G67" s="72">
        <v>0.57340000000000002</v>
      </c>
      <c r="H67" s="68">
        <v>0.03</v>
      </c>
      <c r="I67" s="69">
        <f t="shared" si="0"/>
        <v>3.9600000000000003E-2</v>
      </c>
      <c r="J67" s="86">
        <f>SUM(J64:J66)</f>
        <v>1.1027544000000002</v>
      </c>
      <c r="K67" s="87"/>
      <c r="L67" s="70">
        <f t="shared" si="2"/>
        <v>0</v>
      </c>
      <c r="M67" s="71">
        <f t="shared" si="3"/>
        <v>0</v>
      </c>
      <c r="N67" s="71">
        <f t="shared" si="4"/>
        <v>0</v>
      </c>
    </row>
    <row r="68" spans="1:14" ht="15" thickBot="1">
      <c r="A68" s="73">
        <v>1971</v>
      </c>
      <c r="B68" s="73" t="s">
        <v>904</v>
      </c>
      <c r="C68" s="74">
        <v>2</v>
      </c>
      <c r="D68" s="75" t="s">
        <v>802</v>
      </c>
      <c r="E68" s="74">
        <v>228</v>
      </c>
      <c r="F68" s="74" t="s">
        <v>897</v>
      </c>
      <c r="G68" s="67">
        <v>0.22850000000000001</v>
      </c>
      <c r="H68" s="68">
        <v>0.03</v>
      </c>
      <c r="I68" s="69">
        <f t="shared" si="0"/>
        <v>3.9600000000000003E-2</v>
      </c>
      <c r="J68" s="83">
        <f t="shared" si="1"/>
        <v>0.43170600000000009</v>
      </c>
      <c r="K68" s="104"/>
      <c r="L68" s="70">
        <f t="shared" si="2"/>
        <v>0</v>
      </c>
      <c r="M68" s="71">
        <f t="shared" si="3"/>
        <v>0</v>
      </c>
      <c r="N68" s="71">
        <f t="shared" si="4"/>
        <v>0</v>
      </c>
    </row>
    <row r="69" spans="1:14" ht="15" thickBot="1">
      <c r="A69" s="73"/>
      <c r="B69" s="73"/>
      <c r="C69" s="74">
        <v>18</v>
      </c>
      <c r="D69" s="75" t="s">
        <v>803</v>
      </c>
      <c r="E69" s="74">
        <v>139</v>
      </c>
      <c r="F69" s="74" t="s">
        <v>808</v>
      </c>
      <c r="G69" s="72">
        <v>0.1951</v>
      </c>
      <c r="H69" s="68">
        <v>0.03</v>
      </c>
      <c r="I69" s="69">
        <f t="shared" si="0"/>
        <v>3.9600000000000003E-2</v>
      </c>
      <c r="J69" s="83">
        <f t="shared" si="1"/>
        <v>0.37439160000000005</v>
      </c>
      <c r="K69" s="104"/>
      <c r="L69" s="70">
        <f t="shared" si="2"/>
        <v>0</v>
      </c>
      <c r="M69" s="71">
        <f t="shared" si="3"/>
        <v>0</v>
      </c>
      <c r="N69" s="71">
        <f t="shared" si="4"/>
        <v>0</v>
      </c>
    </row>
    <row r="70" spans="1:14" ht="15" thickBot="1">
      <c r="A70" s="73"/>
      <c r="B70" s="73"/>
      <c r="C70" s="74">
        <v>28</v>
      </c>
      <c r="D70" s="75" t="s">
        <v>815</v>
      </c>
      <c r="E70" s="74">
        <v>2318</v>
      </c>
      <c r="F70" s="74" t="s">
        <v>900</v>
      </c>
      <c r="G70" s="72">
        <v>0.1598</v>
      </c>
      <c r="H70" s="68">
        <v>0.03</v>
      </c>
      <c r="I70" s="69">
        <f t="shared" si="0"/>
        <v>3.9600000000000003E-2</v>
      </c>
      <c r="J70" s="83">
        <f t="shared" si="1"/>
        <v>0.31381680000000006</v>
      </c>
      <c r="K70" s="104"/>
      <c r="L70" s="70">
        <f t="shared" si="2"/>
        <v>0</v>
      </c>
      <c r="M70" s="71">
        <f t="shared" si="3"/>
        <v>0</v>
      </c>
      <c r="N70" s="71">
        <f t="shared" si="4"/>
        <v>0</v>
      </c>
    </row>
    <row r="71" spans="1:14" ht="15" thickBot="1">
      <c r="A71" s="76"/>
      <c r="B71" s="77" t="s">
        <v>0</v>
      </c>
      <c r="C71" s="76"/>
      <c r="D71" s="78"/>
      <c r="E71" s="76"/>
      <c r="F71" s="76"/>
      <c r="G71" s="67">
        <v>0.58340000000000003</v>
      </c>
      <c r="H71" s="68">
        <v>0.03</v>
      </c>
      <c r="I71" s="69">
        <f t="shared" si="0"/>
        <v>3.9600000000000003E-2</v>
      </c>
      <c r="J71" s="86">
        <f>SUM(J68:J70)</f>
        <v>1.1199144000000003</v>
      </c>
      <c r="K71" s="87"/>
      <c r="L71" s="70">
        <f t="shared" si="2"/>
        <v>0</v>
      </c>
      <c r="M71" s="71">
        <f t="shared" si="3"/>
        <v>0</v>
      </c>
      <c r="N71" s="71">
        <f t="shared" si="4"/>
        <v>0</v>
      </c>
    </row>
    <row r="72" spans="1:14" ht="15" thickBot="1">
      <c r="A72" s="73">
        <v>1972</v>
      </c>
      <c r="B72" s="73" t="s">
        <v>905</v>
      </c>
      <c r="C72" s="74">
        <v>2</v>
      </c>
      <c r="D72" s="75" t="s">
        <v>802</v>
      </c>
      <c r="E72" s="74">
        <v>1064</v>
      </c>
      <c r="F72" s="74" t="s">
        <v>906</v>
      </c>
      <c r="G72" s="72">
        <v>0.20849999999999999</v>
      </c>
      <c r="H72" s="68">
        <v>0.03</v>
      </c>
      <c r="I72" s="69">
        <f t="shared" si="0"/>
        <v>3.9600000000000003E-2</v>
      </c>
      <c r="J72" s="83">
        <f t="shared" si="1"/>
        <v>0.39738600000000007</v>
      </c>
      <c r="K72" s="104"/>
      <c r="L72" s="70">
        <f t="shared" si="2"/>
        <v>0</v>
      </c>
      <c r="M72" s="71">
        <f t="shared" si="3"/>
        <v>0</v>
      </c>
      <c r="N72" s="71">
        <f t="shared" si="4"/>
        <v>0</v>
      </c>
    </row>
    <row r="73" spans="1:14" ht="15" thickBot="1">
      <c r="A73" s="73"/>
      <c r="B73" s="73"/>
      <c r="C73" s="74">
        <v>18</v>
      </c>
      <c r="D73" s="75" t="s">
        <v>803</v>
      </c>
      <c r="E73" s="74">
        <v>192</v>
      </c>
      <c r="F73" s="74" t="s">
        <v>880</v>
      </c>
      <c r="G73" s="67">
        <v>0.2051</v>
      </c>
      <c r="H73" s="68">
        <v>0.03</v>
      </c>
      <c r="I73" s="69">
        <f t="shared" si="0"/>
        <v>3.9600000000000003E-2</v>
      </c>
      <c r="J73" s="83">
        <f t="shared" si="1"/>
        <v>0.39155160000000011</v>
      </c>
      <c r="K73" s="104"/>
      <c r="L73" s="70">
        <f t="shared" si="2"/>
        <v>0</v>
      </c>
      <c r="M73" s="71">
        <f t="shared" si="3"/>
        <v>0</v>
      </c>
      <c r="N73" s="71">
        <f t="shared" si="4"/>
        <v>0</v>
      </c>
    </row>
    <row r="74" spans="1:14" ht="15" thickBot="1">
      <c r="A74" s="73"/>
      <c r="B74" s="73"/>
      <c r="C74" s="74">
        <v>28</v>
      </c>
      <c r="D74" s="75" t="s">
        <v>815</v>
      </c>
      <c r="E74" s="74">
        <v>2318</v>
      </c>
      <c r="F74" s="74" t="s">
        <v>900</v>
      </c>
      <c r="G74" s="72">
        <v>0.1598</v>
      </c>
      <c r="H74" s="68">
        <v>0.03</v>
      </c>
      <c r="I74" s="69">
        <f t="shared" si="0"/>
        <v>3.9600000000000003E-2</v>
      </c>
      <c r="J74" s="83">
        <f t="shared" si="1"/>
        <v>0.31381680000000006</v>
      </c>
      <c r="K74" s="104"/>
      <c r="L74" s="70">
        <f t="shared" si="2"/>
        <v>0</v>
      </c>
      <c r="M74" s="71">
        <f t="shared" si="3"/>
        <v>0</v>
      </c>
      <c r="N74" s="71">
        <f t="shared" si="4"/>
        <v>0</v>
      </c>
    </row>
    <row r="75" spans="1:14" ht="15" thickBot="1">
      <c r="A75" s="76"/>
      <c r="B75" s="77" t="s">
        <v>0</v>
      </c>
      <c r="C75" s="76"/>
      <c r="D75" s="78"/>
      <c r="E75" s="76"/>
      <c r="F75" s="76"/>
      <c r="G75" s="72">
        <v>0.57340000000000002</v>
      </c>
      <c r="H75" s="68">
        <v>0.03</v>
      </c>
      <c r="I75" s="69">
        <f t="shared" ref="I75:I138" si="5">H75*1.32</f>
        <v>3.9600000000000003E-2</v>
      </c>
      <c r="J75" s="86">
        <f>SUM(J72:J74)</f>
        <v>1.1027544000000002</v>
      </c>
      <c r="K75" s="87"/>
      <c r="L75" s="70">
        <f t="shared" ref="L75:L80" si="6">J75*K75</f>
        <v>0</v>
      </c>
      <c r="M75" s="71">
        <f t="shared" ref="M75:M80" si="7">L75*$K$7</f>
        <v>0</v>
      </c>
      <c r="N75" s="71">
        <f t="shared" ref="N75:N80" si="8">L75-M75</f>
        <v>0</v>
      </c>
    </row>
    <row r="76" spans="1:14" ht="15" thickBot="1">
      <c r="A76" s="73">
        <v>1973</v>
      </c>
      <c r="B76" s="73" t="s">
        <v>907</v>
      </c>
      <c r="C76" s="74">
        <v>18</v>
      </c>
      <c r="D76" s="75" t="s">
        <v>803</v>
      </c>
      <c r="E76" s="74">
        <v>190</v>
      </c>
      <c r="F76" s="74" t="s">
        <v>908</v>
      </c>
      <c r="G76" s="67">
        <v>0.2051</v>
      </c>
      <c r="H76" s="68">
        <v>0.03</v>
      </c>
      <c r="I76" s="69">
        <f t="shared" si="5"/>
        <v>3.9600000000000003E-2</v>
      </c>
      <c r="J76" s="83">
        <f t="shared" ref="J76:J137" si="9">((G76*1.3)*1.32)+I76</f>
        <v>0.39155160000000011</v>
      </c>
      <c r="K76" s="104"/>
      <c r="L76" s="70">
        <f t="shared" si="6"/>
        <v>0</v>
      </c>
      <c r="M76" s="71">
        <f t="shared" si="7"/>
        <v>0</v>
      </c>
      <c r="N76" s="71">
        <f t="shared" si="8"/>
        <v>0</v>
      </c>
    </row>
    <row r="77" spans="1:14" ht="15" thickBot="1">
      <c r="A77" s="73"/>
      <c r="B77" s="73"/>
      <c r="C77" s="74">
        <v>18</v>
      </c>
      <c r="D77" s="75" t="s">
        <v>803</v>
      </c>
      <c r="E77" s="74">
        <v>1376</v>
      </c>
      <c r="F77" s="74" t="s">
        <v>876</v>
      </c>
      <c r="G77" s="72">
        <v>0.2051</v>
      </c>
      <c r="H77" s="68">
        <v>0.03</v>
      </c>
      <c r="I77" s="69">
        <f t="shared" si="5"/>
        <v>3.9600000000000003E-2</v>
      </c>
      <c r="J77" s="83">
        <f t="shared" si="9"/>
        <v>0.39155160000000011</v>
      </c>
      <c r="K77" s="104"/>
      <c r="L77" s="70">
        <f t="shared" si="6"/>
        <v>0</v>
      </c>
      <c r="M77" s="71">
        <f t="shared" si="7"/>
        <v>0</v>
      </c>
      <c r="N77" s="71">
        <f t="shared" si="8"/>
        <v>0</v>
      </c>
    </row>
    <row r="78" spans="1:14" ht="15" thickBot="1">
      <c r="A78" s="73"/>
      <c r="B78" s="73"/>
      <c r="C78" s="74">
        <v>28</v>
      </c>
      <c r="D78" s="75" t="s">
        <v>815</v>
      </c>
      <c r="E78" s="74">
        <v>1056</v>
      </c>
      <c r="F78" s="74" t="s">
        <v>831</v>
      </c>
      <c r="G78" s="72">
        <v>0.1598</v>
      </c>
      <c r="H78" s="68">
        <v>0.03</v>
      </c>
      <c r="I78" s="69">
        <f t="shared" si="5"/>
        <v>3.9600000000000003E-2</v>
      </c>
      <c r="J78" s="83">
        <f t="shared" si="9"/>
        <v>0.31381680000000006</v>
      </c>
      <c r="K78" s="104"/>
      <c r="L78" s="70">
        <f t="shared" si="6"/>
        <v>0</v>
      </c>
      <c r="M78" s="71">
        <f t="shared" si="7"/>
        <v>0</v>
      </c>
      <c r="N78" s="71">
        <f t="shared" si="8"/>
        <v>0</v>
      </c>
    </row>
    <row r="79" spans="1:14" ht="15" thickBot="1">
      <c r="A79" s="76"/>
      <c r="B79" s="77" t="s">
        <v>0</v>
      </c>
      <c r="C79" s="76"/>
      <c r="D79" s="78"/>
      <c r="E79" s="76"/>
      <c r="F79" s="76"/>
      <c r="G79" s="67">
        <v>0.56999999999999995</v>
      </c>
      <c r="H79" s="68">
        <v>0.03</v>
      </c>
      <c r="I79" s="69">
        <f t="shared" si="5"/>
        <v>3.9600000000000003E-2</v>
      </c>
      <c r="J79" s="86">
        <f>SUM(J76:J78)</f>
        <v>1.0969200000000003</v>
      </c>
      <c r="K79" s="87"/>
      <c r="L79" s="70">
        <f t="shared" si="6"/>
        <v>0</v>
      </c>
      <c r="M79" s="71">
        <f t="shared" si="7"/>
        <v>0</v>
      </c>
      <c r="N79" s="71">
        <f t="shared" si="8"/>
        <v>0</v>
      </c>
    </row>
    <row r="80" spans="1:14" ht="15" thickBot="1">
      <c r="A80" s="73">
        <v>1974</v>
      </c>
      <c r="B80" s="73" t="s">
        <v>909</v>
      </c>
      <c r="C80" s="74">
        <v>18</v>
      </c>
      <c r="D80" s="75" t="s">
        <v>803</v>
      </c>
      <c r="E80" s="74">
        <v>417</v>
      </c>
      <c r="F80" s="74" t="s">
        <v>910</v>
      </c>
      <c r="G80" s="72">
        <v>0.21510000000000001</v>
      </c>
      <c r="H80" s="68">
        <v>0.03</v>
      </c>
      <c r="I80" s="69">
        <f t="shared" si="5"/>
        <v>3.9600000000000003E-2</v>
      </c>
      <c r="J80" s="83">
        <f t="shared" si="9"/>
        <v>0.40871160000000012</v>
      </c>
      <c r="K80" s="104"/>
      <c r="L80" s="70">
        <f t="shared" si="6"/>
        <v>0</v>
      </c>
      <c r="M80" s="71">
        <f t="shared" si="7"/>
        <v>0</v>
      </c>
      <c r="N80" s="71">
        <f t="shared" si="8"/>
        <v>0</v>
      </c>
    </row>
    <row r="81" spans="1:14" ht="15" thickBot="1">
      <c r="A81" s="73"/>
      <c r="B81" s="73"/>
      <c r="C81" s="74">
        <v>21</v>
      </c>
      <c r="D81" s="75" t="s">
        <v>805</v>
      </c>
      <c r="E81" s="74">
        <v>35</v>
      </c>
      <c r="F81" s="74" t="s">
        <v>166</v>
      </c>
      <c r="G81" s="72">
        <v>0.1648</v>
      </c>
      <c r="H81" s="68">
        <v>0.03</v>
      </c>
      <c r="I81" s="69">
        <f t="shared" si="5"/>
        <v>3.9600000000000003E-2</v>
      </c>
      <c r="J81" s="83">
        <f t="shared" si="9"/>
        <v>0.32239680000000004</v>
      </c>
      <c r="K81" s="104"/>
      <c r="L81" s="70">
        <f t="shared" ref="L81:L89" si="10">J81*K81</f>
        <v>0</v>
      </c>
      <c r="M81" s="71">
        <f t="shared" ref="M81:M89" si="11">L81*$K$7</f>
        <v>0</v>
      </c>
      <c r="N81" s="71">
        <f t="shared" ref="N81:N89" si="12">L81-M81</f>
        <v>0</v>
      </c>
    </row>
    <row r="82" spans="1:14" ht="15" thickBot="1">
      <c r="A82" s="73"/>
      <c r="B82" s="73"/>
      <c r="C82" s="74">
        <v>28</v>
      </c>
      <c r="D82" s="75" t="s">
        <v>815</v>
      </c>
      <c r="E82" s="74">
        <v>2308</v>
      </c>
      <c r="F82" s="74" t="s">
        <v>856</v>
      </c>
      <c r="G82" s="55">
        <v>0.1598</v>
      </c>
      <c r="H82" s="68">
        <v>0.03</v>
      </c>
      <c r="I82" s="69">
        <f t="shared" si="5"/>
        <v>3.9600000000000003E-2</v>
      </c>
      <c r="J82" s="83">
        <f t="shared" si="9"/>
        <v>0.31381680000000006</v>
      </c>
      <c r="K82" s="104"/>
      <c r="L82" s="70">
        <f t="shared" si="10"/>
        <v>0</v>
      </c>
      <c r="M82" s="71">
        <f t="shared" si="11"/>
        <v>0</v>
      </c>
      <c r="N82" s="71">
        <f t="shared" si="12"/>
        <v>0</v>
      </c>
    </row>
    <row r="83" spans="1:14" ht="15" thickBot="1">
      <c r="A83" s="76"/>
      <c r="B83" s="77" t="s">
        <v>0</v>
      </c>
      <c r="C83" s="76"/>
      <c r="D83" s="78"/>
      <c r="E83" s="76"/>
      <c r="F83" s="76"/>
      <c r="G83" s="55">
        <v>0.53969999999999996</v>
      </c>
      <c r="H83" s="68">
        <v>0.03</v>
      </c>
      <c r="I83" s="69">
        <f t="shared" si="5"/>
        <v>3.9600000000000003E-2</v>
      </c>
      <c r="J83" s="86">
        <f>SUM(J80:J82)</f>
        <v>1.0449252000000002</v>
      </c>
      <c r="K83" s="87"/>
      <c r="L83" s="70">
        <f t="shared" si="10"/>
        <v>0</v>
      </c>
      <c r="M83" s="71">
        <f t="shared" si="11"/>
        <v>0</v>
      </c>
      <c r="N83" s="71">
        <f t="shared" si="12"/>
        <v>0</v>
      </c>
    </row>
    <row r="84" spans="1:14" ht="15" thickBot="1">
      <c r="A84" s="73">
        <v>1975</v>
      </c>
      <c r="B84" s="73" t="s">
        <v>911</v>
      </c>
      <c r="C84" s="74">
        <v>2</v>
      </c>
      <c r="D84" s="75" t="s">
        <v>802</v>
      </c>
      <c r="E84" s="74">
        <v>2808</v>
      </c>
      <c r="F84" s="74" t="s">
        <v>888</v>
      </c>
      <c r="G84" s="55">
        <v>0.20849999999999999</v>
      </c>
      <c r="H84" s="68">
        <v>0.03</v>
      </c>
      <c r="I84" s="69">
        <f t="shared" si="5"/>
        <v>3.9600000000000003E-2</v>
      </c>
      <c r="J84" s="83">
        <f t="shared" si="9"/>
        <v>0.39738600000000007</v>
      </c>
      <c r="K84" s="104"/>
      <c r="L84" s="70">
        <f t="shared" si="10"/>
        <v>0</v>
      </c>
      <c r="M84" s="71">
        <f t="shared" si="11"/>
        <v>0</v>
      </c>
      <c r="N84" s="71">
        <f t="shared" si="12"/>
        <v>0</v>
      </c>
    </row>
    <row r="85" spans="1:14" ht="15" thickBot="1">
      <c r="A85" s="73"/>
      <c r="B85" s="73"/>
      <c r="C85" s="74">
        <v>18</v>
      </c>
      <c r="D85" s="75" t="s">
        <v>803</v>
      </c>
      <c r="E85" s="74">
        <v>130</v>
      </c>
      <c r="F85" s="74" t="s">
        <v>912</v>
      </c>
      <c r="G85" s="55">
        <v>0.1951</v>
      </c>
      <c r="H85" s="68">
        <v>0.03</v>
      </c>
      <c r="I85" s="69">
        <f t="shared" si="5"/>
        <v>3.9600000000000003E-2</v>
      </c>
      <c r="J85" s="83">
        <f t="shared" si="9"/>
        <v>0.37439160000000005</v>
      </c>
      <c r="K85" s="104"/>
      <c r="L85" s="70">
        <f t="shared" si="10"/>
        <v>0</v>
      </c>
      <c r="M85" s="71">
        <f t="shared" si="11"/>
        <v>0</v>
      </c>
      <c r="N85" s="71">
        <f t="shared" si="12"/>
        <v>0</v>
      </c>
    </row>
    <row r="86" spans="1:14" ht="15" thickBot="1">
      <c r="A86" s="73"/>
      <c r="B86" s="73"/>
      <c r="C86" s="74">
        <v>21</v>
      </c>
      <c r="D86" s="75" t="s">
        <v>805</v>
      </c>
      <c r="E86" s="74">
        <v>35</v>
      </c>
      <c r="F86" s="74" t="s">
        <v>166</v>
      </c>
      <c r="G86" s="55">
        <v>0.1648</v>
      </c>
      <c r="H86" s="68">
        <v>0.03</v>
      </c>
      <c r="I86" s="69">
        <f t="shared" si="5"/>
        <v>3.9600000000000003E-2</v>
      </c>
      <c r="J86" s="83">
        <f t="shared" si="9"/>
        <v>0.32239680000000004</v>
      </c>
      <c r="K86" s="104"/>
      <c r="L86" s="70">
        <f t="shared" si="10"/>
        <v>0</v>
      </c>
      <c r="M86" s="71">
        <f t="shared" si="11"/>
        <v>0</v>
      </c>
      <c r="N86" s="71">
        <f t="shared" si="12"/>
        <v>0</v>
      </c>
    </row>
    <row r="87" spans="1:14" ht="15" thickBot="1">
      <c r="A87" s="76"/>
      <c r="B87" s="77" t="s">
        <v>0</v>
      </c>
      <c r="C87" s="76"/>
      <c r="D87" s="78"/>
      <c r="E87" s="76"/>
      <c r="F87" s="76"/>
      <c r="G87" s="82">
        <v>0.56840000000000002</v>
      </c>
      <c r="H87" s="68">
        <v>0.03</v>
      </c>
      <c r="I87" s="69">
        <f t="shared" si="5"/>
        <v>3.9600000000000003E-2</v>
      </c>
      <c r="J87" s="86">
        <f>SUM(J84:J86)</f>
        <v>1.0941744</v>
      </c>
      <c r="K87" s="87"/>
      <c r="L87" s="70">
        <f t="shared" si="10"/>
        <v>0</v>
      </c>
      <c r="M87" s="71">
        <f t="shared" si="11"/>
        <v>0</v>
      </c>
      <c r="N87" s="71">
        <f t="shared" si="12"/>
        <v>0</v>
      </c>
    </row>
    <row r="88" spans="1:14" ht="15" thickBot="1">
      <c r="A88" s="73">
        <v>1976</v>
      </c>
      <c r="B88" s="73" t="s">
        <v>913</v>
      </c>
      <c r="C88" s="74">
        <v>2</v>
      </c>
      <c r="D88" s="75" t="s">
        <v>802</v>
      </c>
      <c r="E88" s="74">
        <v>1956</v>
      </c>
      <c r="F88" s="74" t="s">
        <v>914</v>
      </c>
      <c r="G88" s="67">
        <v>0.20849999999999999</v>
      </c>
      <c r="H88" s="68">
        <v>0.03</v>
      </c>
      <c r="I88" s="69">
        <f t="shared" si="5"/>
        <v>3.9600000000000003E-2</v>
      </c>
      <c r="J88" s="83">
        <f t="shared" si="9"/>
        <v>0.39738600000000007</v>
      </c>
      <c r="K88" s="104"/>
      <c r="L88" s="70">
        <f t="shared" si="10"/>
        <v>0</v>
      </c>
      <c r="M88" s="71">
        <f t="shared" si="11"/>
        <v>0</v>
      </c>
      <c r="N88" s="71">
        <f t="shared" si="12"/>
        <v>0</v>
      </c>
    </row>
    <row r="89" spans="1:14" ht="15" thickBot="1">
      <c r="A89" s="73"/>
      <c r="B89" s="73"/>
      <c r="C89" s="74">
        <v>18</v>
      </c>
      <c r="D89" s="75" t="s">
        <v>803</v>
      </c>
      <c r="E89" s="74">
        <v>389</v>
      </c>
      <c r="F89" s="74" t="s">
        <v>915</v>
      </c>
      <c r="G89" s="72">
        <v>0.1951</v>
      </c>
      <c r="H89" s="68">
        <v>0.03</v>
      </c>
      <c r="I89" s="69">
        <f t="shared" si="5"/>
        <v>3.9600000000000003E-2</v>
      </c>
      <c r="J89" s="83">
        <f t="shared" si="9"/>
        <v>0.37439160000000005</v>
      </c>
      <c r="K89" s="104"/>
      <c r="L89" s="70">
        <f t="shared" si="10"/>
        <v>0</v>
      </c>
      <c r="M89" s="71">
        <f t="shared" si="11"/>
        <v>0</v>
      </c>
      <c r="N89" s="71">
        <f t="shared" si="12"/>
        <v>0</v>
      </c>
    </row>
    <row r="90" spans="1:14" ht="15" thickBot="1">
      <c r="A90" s="73"/>
      <c r="B90" s="73"/>
      <c r="C90" s="74">
        <v>28</v>
      </c>
      <c r="D90" s="75" t="s">
        <v>815</v>
      </c>
      <c r="E90" s="74">
        <v>159</v>
      </c>
      <c r="F90" s="74" t="s">
        <v>916</v>
      </c>
      <c r="G90" s="72">
        <v>0.1598</v>
      </c>
      <c r="H90" s="68">
        <v>0.03</v>
      </c>
      <c r="I90" s="69">
        <f t="shared" si="5"/>
        <v>3.9600000000000003E-2</v>
      </c>
      <c r="J90" s="83">
        <f t="shared" si="9"/>
        <v>0.31381680000000006</v>
      </c>
      <c r="K90" s="104"/>
      <c r="L90" s="70">
        <f t="shared" ref="L90:L122" si="13">K90*J90</f>
        <v>0</v>
      </c>
      <c r="M90" s="71">
        <f t="shared" ref="M90:M122" si="14">L90*$K$7</f>
        <v>0</v>
      </c>
      <c r="N90" s="71">
        <f t="shared" ref="N90:N122" si="15">L90-M90</f>
        <v>0</v>
      </c>
    </row>
    <row r="91" spans="1:14" ht="15" thickBot="1">
      <c r="A91" s="76"/>
      <c r="B91" s="77" t="s">
        <v>0</v>
      </c>
      <c r="C91" s="76"/>
      <c r="D91" s="78"/>
      <c r="E91" s="76"/>
      <c r="F91" s="76"/>
      <c r="G91" s="67">
        <v>0.56340000000000001</v>
      </c>
      <c r="H91" s="68">
        <v>0.03</v>
      </c>
      <c r="I91" s="69">
        <f t="shared" si="5"/>
        <v>3.9600000000000003E-2</v>
      </c>
      <c r="J91" s="86">
        <f>SUM(J88:J90)</f>
        <v>1.0855944000000002</v>
      </c>
      <c r="K91" s="87"/>
      <c r="L91" s="70">
        <f t="shared" si="13"/>
        <v>0</v>
      </c>
      <c r="M91" s="71">
        <f t="shared" si="14"/>
        <v>0</v>
      </c>
      <c r="N91" s="71">
        <f t="shared" si="15"/>
        <v>0</v>
      </c>
    </row>
    <row r="92" spans="1:14" ht="15" thickBot="1">
      <c r="A92" s="73">
        <v>1977</v>
      </c>
      <c r="B92" s="73" t="s">
        <v>917</v>
      </c>
      <c r="C92" s="74">
        <v>2</v>
      </c>
      <c r="D92" s="75" t="s">
        <v>802</v>
      </c>
      <c r="E92" s="74">
        <v>385</v>
      </c>
      <c r="F92" s="74" t="s">
        <v>918</v>
      </c>
      <c r="G92" s="72">
        <v>0.22850000000000001</v>
      </c>
      <c r="H92" s="68">
        <v>0.03</v>
      </c>
      <c r="I92" s="69">
        <f t="shared" si="5"/>
        <v>3.9600000000000003E-2</v>
      </c>
      <c r="J92" s="83">
        <f t="shared" si="9"/>
        <v>0.43170600000000009</v>
      </c>
      <c r="K92" s="104"/>
      <c r="L92" s="70">
        <f t="shared" si="13"/>
        <v>0</v>
      </c>
      <c r="M92" s="71">
        <f t="shared" si="14"/>
        <v>0</v>
      </c>
      <c r="N92" s="71">
        <f t="shared" si="15"/>
        <v>0</v>
      </c>
    </row>
    <row r="93" spans="1:14" ht="15" thickBot="1">
      <c r="A93" s="73"/>
      <c r="B93" s="73"/>
      <c r="C93" s="74">
        <v>18</v>
      </c>
      <c r="D93" s="75" t="s">
        <v>803</v>
      </c>
      <c r="E93" s="74">
        <v>812</v>
      </c>
      <c r="F93" s="74" t="s">
        <v>818</v>
      </c>
      <c r="G93" s="72">
        <v>0.1951</v>
      </c>
      <c r="H93" s="68">
        <v>0.03</v>
      </c>
      <c r="I93" s="69">
        <f t="shared" si="5"/>
        <v>3.9600000000000003E-2</v>
      </c>
      <c r="J93" s="83">
        <f t="shared" si="9"/>
        <v>0.37439160000000005</v>
      </c>
      <c r="K93" s="104"/>
      <c r="L93" s="70">
        <f t="shared" si="13"/>
        <v>0</v>
      </c>
      <c r="M93" s="71">
        <f t="shared" si="14"/>
        <v>0</v>
      </c>
      <c r="N93" s="71">
        <f t="shared" si="15"/>
        <v>0</v>
      </c>
    </row>
    <row r="94" spans="1:14" ht="15" thickBot="1">
      <c r="A94" s="73"/>
      <c r="B94" s="73"/>
      <c r="C94" s="74">
        <v>28</v>
      </c>
      <c r="D94" s="75" t="s">
        <v>815</v>
      </c>
      <c r="E94" s="74">
        <v>1091</v>
      </c>
      <c r="F94" s="74" t="s">
        <v>919</v>
      </c>
      <c r="G94" s="67">
        <v>0.1598</v>
      </c>
      <c r="H94" s="68">
        <v>0.03</v>
      </c>
      <c r="I94" s="69">
        <f t="shared" si="5"/>
        <v>3.9600000000000003E-2</v>
      </c>
      <c r="J94" s="83">
        <f t="shared" si="9"/>
        <v>0.31381680000000006</v>
      </c>
      <c r="K94" s="104"/>
      <c r="L94" s="70">
        <f t="shared" si="13"/>
        <v>0</v>
      </c>
      <c r="M94" s="71">
        <f t="shared" si="14"/>
        <v>0</v>
      </c>
      <c r="N94" s="71">
        <f t="shared" si="15"/>
        <v>0</v>
      </c>
    </row>
    <row r="95" spans="1:14" ht="15" thickBot="1">
      <c r="A95" s="76"/>
      <c r="B95" s="77" t="s">
        <v>0</v>
      </c>
      <c r="C95" s="76"/>
      <c r="D95" s="78"/>
      <c r="E95" s="76"/>
      <c r="F95" s="76"/>
      <c r="G95" s="72">
        <v>0.58340000000000003</v>
      </c>
      <c r="H95" s="68">
        <v>0.03</v>
      </c>
      <c r="I95" s="69">
        <f t="shared" si="5"/>
        <v>3.9600000000000003E-2</v>
      </c>
      <c r="J95" s="86">
        <f>SUM(J92:J94)</f>
        <v>1.1199144000000003</v>
      </c>
      <c r="K95" s="87"/>
      <c r="L95" s="70">
        <f t="shared" si="13"/>
        <v>0</v>
      </c>
      <c r="M95" s="71">
        <f t="shared" si="14"/>
        <v>0</v>
      </c>
      <c r="N95" s="71">
        <f t="shared" si="15"/>
        <v>0</v>
      </c>
    </row>
    <row r="96" spans="1:14" ht="15" thickBot="1">
      <c r="A96" s="73">
        <v>1978</v>
      </c>
      <c r="B96" s="73" t="s">
        <v>920</v>
      </c>
      <c r="C96" s="74">
        <v>2</v>
      </c>
      <c r="D96" s="75" t="s">
        <v>802</v>
      </c>
      <c r="E96" s="74">
        <v>228</v>
      </c>
      <c r="F96" s="74" t="s">
        <v>897</v>
      </c>
      <c r="G96" s="72">
        <v>0.22850000000000001</v>
      </c>
      <c r="H96" s="68">
        <v>0.03</v>
      </c>
      <c r="I96" s="69">
        <f t="shared" si="5"/>
        <v>3.9600000000000003E-2</v>
      </c>
      <c r="J96" s="83">
        <f t="shared" si="9"/>
        <v>0.43170600000000009</v>
      </c>
      <c r="K96" s="104"/>
      <c r="L96" s="70">
        <f t="shared" si="13"/>
        <v>0</v>
      </c>
      <c r="M96" s="71">
        <f t="shared" si="14"/>
        <v>0</v>
      </c>
      <c r="N96" s="71">
        <f t="shared" si="15"/>
        <v>0</v>
      </c>
    </row>
    <row r="97" spans="1:14" ht="15" thickBot="1">
      <c r="A97" s="73"/>
      <c r="B97" s="73"/>
      <c r="C97" s="74">
        <v>18</v>
      </c>
      <c r="D97" s="75" t="s">
        <v>803</v>
      </c>
      <c r="E97" s="74">
        <v>183</v>
      </c>
      <c r="F97" s="74" t="s">
        <v>921</v>
      </c>
      <c r="G97" s="67">
        <v>0.2051</v>
      </c>
      <c r="H97" s="68">
        <v>0.03</v>
      </c>
      <c r="I97" s="69">
        <f t="shared" si="5"/>
        <v>3.9600000000000003E-2</v>
      </c>
      <c r="J97" s="83">
        <f t="shared" si="9"/>
        <v>0.39155160000000011</v>
      </c>
      <c r="K97" s="104"/>
      <c r="L97" s="70">
        <f t="shared" si="13"/>
        <v>0</v>
      </c>
      <c r="M97" s="71">
        <f t="shared" si="14"/>
        <v>0</v>
      </c>
      <c r="N97" s="71">
        <f t="shared" si="15"/>
        <v>0</v>
      </c>
    </row>
    <row r="98" spans="1:14" ht="15" thickBot="1">
      <c r="A98" s="76"/>
      <c r="B98" s="77" t="s">
        <v>0</v>
      </c>
      <c r="C98" s="76"/>
      <c r="D98" s="78"/>
      <c r="E98" s="76"/>
      <c r="F98" s="76"/>
      <c r="G98" s="72">
        <v>0.43359999999999999</v>
      </c>
      <c r="H98" s="68">
        <v>0.03</v>
      </c>
      <c r="I98" s="69">
        <f t="shared" si="5"/>
        <v>3.9600000000000003E-2</v>
      </c>
      <c r="J98" s="86">
        <f>SUM(J96:J97)</f>
        <v>0.82325760000000026</v>
      </c>
      <c r="K98" s="87"/>
      <c r="L98" s="70">
        <f t="shared" si="13"/>
        <v>0</v>
      </c>
      <c r="M98" s="71">
        <f t="shared" si="14"/>
        <v>0</v>
      </c>
      <c r="N98" s="71">
        <f t="shared" si="15"/>
        <v>0</v>
      </c>
    </row>
    <row r="99" spans="1:14" ht="15" thickBot="1">
      <c r="A99" s="73">
        <v>1979</v>
      </c>
      <c r="B99" s="73" t="s">
        <v>922</v>
      </c>
      <c r="C99" s="74">
        <v>2</v>
      </c>
      <c r="D99" s="75" t="s">
        <v>802</v>
      </c>
      <c r="E99" s="74">
        <v>228</v>
      </c>
      <c r="F99" s="74" t="s">
        <v>897</v>
      </c>
      <c r="G99" s="72">
        <v>0.22850000000000001</v>
      </c>
      <c r="H99" s="68">
        <v>0.03</v>
      </c>
      <c r="I99" s="69">
        <f t="shared" si="5"/>
        <v>3.9600000000000003E-2</v>
      </c>
      <c r="J99" s="83">
        <f t="shared" si="9"/>
        <v>0.43170600000000009</v>
      </c>
      <c r="K99" s="104"/>
      <c r="L99" s="70">
        <f t="shared" si="13"/>
        <v>0</v>
      </c>
      <c r="M99" s="71">
        <f t="shared" si="14"/>
        <v>0</v>
      </c>
      <c r="N99" s="71">
        <f t="shared" si="15"/>
        <v>0</v>
      </c>
    </row>
    <row r="100" spans="1:14" ht="15" thickBot="1">
      <c r="A100" s="73"/>
      <c r="B100" s="73"/>
      <c r="C100" s="74">
        <v>18</v>
      </c>
      <c r="D100" s="75" t="s">
        <v>803</v>
      </c>
      <c r="E100" s="74">
        <v>1376</v>
      </c>
      <c r="F100" s="74" t="s">
        <v>876</v>
      </c>
      <c r="G100" s="67">
        <v>0.2051</v>
      </c>
      <c r="H100" s="68">
        <v>0.03</v>
      </c>
      <c r="I100" s="69">
        <f t="shared" si="5"/>
        <v>3.9600000000000003E-2</v>
      </c>
      <c r="J100" s="83">
        <f t="shared" si="9"/>
        <v>0.39155160000000011</v>
      </c>
      <c r="K100" s="104"/>
      <c r="L100" s="70">
        <f t="shared" si="13"/>
        <v>0</v>
      </c>
      <c r="M100" s="71">
        <f t="shared" si="14"/>
        <v>0</v>
      </c>
      <c r="N100" s="71">
        <f t="shared" si="15"/>
        <v>0</v>
      </c>
    </row>
    <row r="101" spans="1:14" ht="15" thickBot="1">
      <c r="A101" s="73"/>
      <c r="B101" s="73"/>
      <c r="C101" s="74">
        <v>28</v>
      </c>
      <c r="D101" s="75" t="s">
        <v>815</v>
      </c>
      <c r="E101" s="74">
        <v>1069</v>
      </c>
      <c r="F101" s="74" t="s">
        <v>844</v>
      </c>
      <c r="G101" s="72">
        <v>0.1598</v>
      </c>
      <c r="H101" s="68">
        <v>0.03</v>
      </c>
      <c r="I101" s="69">
        <f t="shared" si="5"/>
        <v>3.9600000000000003E-2</v>
      </c>
      <c r="J101" s="83">
        <f t="shared" si="9"/>
        <v>0.31381680000000006</v>
      </c>
      <c r="K101" s="104"/>
      <c r="L101" s="70">
        <f t="shared" si="13"/>
        <v>0</v>
      </c>
      <c r="M101" s="71">
        <f t="shared" si="14"/>
        <v>0</v>
      </c>
      <c r="N101" s="71">
        <f t="shared" si="15"/>
        <v>0</v>
      </c>
    </row>
    <row r="102" spans="1:14" ht="15" thickBot="1">
      <c r="A102" s="76"/>
      <c r="B102" s="77" t="s">
        <v>0</v>
      </c>
      <c r="C102" s="76"/>
      <c r="D102" s="78"/>
      <c r="E102" s="76"/>
      <c r="F102" s="76"/>
      <c r="G102" s="72">
        <v>0.59340000000000004</v>
      </c>
      <c r="H102" s="68">
        <v>0.03</v>
      </c>
      <c r="I102" s="69">
        <f t="shared" si="5"/>
        <v>3.9600000000000003E-2</v>
      </c>
      <c r="J102" s="86">
        <f>SUM(J99:J101)</f>
        <v>1.1370744000000004</v>
      </c>
      <c r="K102" s="87"/>
      <c r="L102" s="70">
        <f t="shared" si="13"/>
        <v>0</v>
      </c>
      <c r="M102" s="71">
        <f t="shared" si="14"/>
        <v>0</v>
      </c>
      <c r="N102" s="71">
        <f t="shared" si="15"/>
        <v>0</v>
      </c>
    </row>
    <row r="103" spans="1:14" ht="15" thickBot="1">
      <c r="A103" s="73">
        <v>1980</v>
      </c>
      <c r="B103" s="73" t="s">
        <v>923</v>
      </c>
      <c r="C103" s="74">
        <v>2</v>
      </c>
      <c r="D103" s="75" t="s">
        <v>802</v>
      </c>
      <c r="E103" s="74">
        <v>1064</v>
      </c>
      <c r="F103" s="74" t="s">
        <v>906</v>
      </c>
      <c r="G103" s="67">
        <v>0.20849999999999999</v>
      </c>
      <c r="H103" s="68">
        <v>0.03</v>
      </c>
      <c r="I103" s="69">
        <f t="shared" si="5"/>
        <v>3.9600000000000003E-2</v>
      </c>
      <c r="J103" s="83">
        <f t="shared" si="9"/>
        <v>0.39738600000000007</v>
      </c>
      <c r="K103" s="104"/>
      <c r="L103" s="70">
        <f t="shared" si="13"/>
        <v>0</v>
      </c>
      <c r="M103" s="71">
        <f t="shared" si="14"/>
        <v>0</v>
      </c>
      <c r="N103" s="71">
        <f t="shared" si="15"/>
        <v>0</v>
      </c>
    </row>
    <row r="104" spans="1:14" ht="15" thickBot="1">
      <c r="A104" s="73"/>
      <c r="B104" s="73"/>
      <c r="C104" s="74">
        <v>18</v>
      </c>
      <c r="D104" s="75" t="s">
        <v>803</v>
      </c>
      <c r="E104" s="74">
        <v>317</v>
      </c>
      <c r="F104" s="74" t="s">
        <v>895</v>
      </c>
      <c r="G104" s="72">
        <v>0.1951</v>
      </c>
      <c r="H104" s="68">
        <v>0.03</v>
      </c>
      <c r="I104" s="69">
        <f t="shared" si="5"/>
        <v>3.9600000000000003E-2</v>
      </c>
      <c r="J104" s="83">
        <f t="shared" si="9"/>
        <v>0.37439160000000005</v>
      </c>
      <c r="K104" s="104"/>
      <c r="L104" s="70">
        <f t="shared" si="13"/>
        <v>0</v>
      </c>
      <c r="M104" s="71">
        <f t="shared" si="14"/>
        <v>0</v>
      </c>
      <c r="N104" s="71">
        <f t="shared" si="15"/>
        <v>0</v>
      </c>
    </row>
    <row r="105" spans="1:14" ht="15" thickBot="1">
      <c r="A105" s="73"/>
      <c r="B105" s="73"/>
      <c r="C105" s="74">
        <v>28</v>
      </c>
      <c r="D105" s="75" t="s">
        <v>815</v>
      </c>
      <c r="E105" s="74">
        <v>1069</v>
      </c>
      <c r="F105" s="74" t="s">
        <v>844</v>
      </c>
      <c r="G105" s="72">
        <v>0.1598</v>
      </c>
      <c r="H105" s="68">
        <v>0.03</v>
      </c>
      <c r="I105" s="69">
        <f t="shared" si="5"/>
        <v>3.9600000000000003E-2</v>
      </c>
      <c r="J105" s="83">
        <f t="shared" si="9"/>
        <v>0.31381680000000006</v>
      </c>
      <c r="K105" s="104"/>
      <c r="L105" s="70">
        <f t="shared" si="13"/>
        <v>0</v>
      </c>
      <c r="M105" s="71">
        <f t="shared" si="14"/>
        <v>0</v>
      </c>
      <c r="N105" s="71">
        <f t="shared" si="15"/>
        <v>0</v>
      </c>
    </row>
    <row r="106" spans="1:14" ht="15" thickBot="1">
      <c r="A106" s="76"/>
      <c r="B106" s="77" t="s">
        <v>0</v>
      </c>
      <c r="C106" s="76"/>
      <c r="D106" s="78"/>
      <c r="E106" s="76"/>
      <c r="F106" s="76"/>
      <c r="G106" s="67">
        <v>0.56340000000000001</v>
      </c>
      <c r="H106" s="68">
        <v>0.03</v>
      </c>
      <c r="I106" s="69">
        <f t="shared" si="5"/>
        <v>3.9600000000000003E-2</v>
      </c>
      <c r="J106" s="86">
        <f>SUM(J103:J105)</f>
        <v>1.0855944000000002</v>
      </c>
      <c r="K106" s="87"/>
      <c r="L106" s="70">
        <f t="shared" si="13"/>
        <v>0</v>
      </c>
      <c r="M106" s="71">
        <f t="shared" si="14"/>
        <v>0</v>
      </c>
      <c r="N106" s="71">
        <f t="shared" si="15"/>
        <v>0</v>
      </c>
    </row>
    <row r="107" spans="1:14" ht="15" thickBot="1">
      <c r="A107" s="73">
        <v>1981</v>
      </c>
      <c r="B107" s="73" t="s">
        <v>924</v>
      </c>
      <c r="C107" s="74">
        <v>2</v>
      </c>
      <c r="D107" s="75" t="s">
        <v>802</v>
      </c>
      <c r="E107" s="74">
        <v>1138</v>
      </c>
      <c r="F107" s="74" t="s">
        <v>925</v>
      </c>
      <c r="G107" s="72">
        <v>0.20849999999999999</v>
      </c>
      <c r="H107" s="68">
        <v>0.03</v>
      </c>
      <c r="I107" s="69">
        <f t="shared" si="5"/>
        <v>3.9600000000000003E-2</v>
      </c>
      <c r="J107" s="83">
        <f t="shared" si="9"/>
        <v>0.39738600000000007</v>
      </c>
      <c r="K107" s="104"/>
      <c r="L107" s="70">
        <f t="shared" si="13"/>
        <v>0</v>
      </c>
      <c r="M107" s="71">
        <f t="shared" si="14"/>
        <v>0</v>
      </c>
      <c r="N107" s="71">
        <f t="shared" si="15"/>
        <v>0</v>
      </c>
    </row>
    <row r="108" spans="1:14" ht="15" thickBot="1">
      <c r="A108" s="73"/>
      <c r="B108" s="73"/>
      <c r="C108" s="74">
        <v>18</v>
      </c>
      <c r="D108" s="75" t="s">
        <v>803</v>
      </c>
      <c r="E108" s="74">
        <v>192</v>
      </c>
      <c r="F108" s="74" t="s">
        <v>880</v>
      </c>
      <c r="G108" s="72">
        <v>0.2051</v>
      </c>
      <c r="H108" s="68">
        <v>0.03</v>
      </c>
      <c r="I108" s="69">
        <f t="shared" si="5"/>
        <v>3.9600000000000003E-2</v>
      </c>
      <c r="J108" s="83">
        <f t="shared" si="9"/>
        <v>0.39155160000000011</v>
      </c>
      <c r="K108" s="104"/>
      <c r="L108" s="70">
        <f t="shared" si="13"/>
        <v>0</v>
      </c>
      <c r="M108" s="71">
        <f t="shared" si="14"/>
        <v>0</v>
      </c>
      <c r="N108" s="71">
        <f t="shared" si="15"/>
        <v>0</v>
      </c>
    </row>
    <row r="109" spans="1:14" ht="15" thickBot="1">
      <c r="A109" s="73"/>
      <c r="B109" s="73"/>
      <c r="C109" s="74">
        <v>28</v>
      </c>
      <c r="D109" s="75" t="s">
        <v>815</v>
      </c>
      <c r="E109" s="74">
        <v>2318</v>
      </c>
      <c r="F109" s="74" t="s">
        <v>900</v>
      </c>
      <c r="G109" s="67">
        <v>0.1598</v>
      </c>
      <c r="H109" s="68">
        <v>0.03</v>
      </c>
      <c r="I109" s="69">
        <f t="shared" si="5"/>
        <v>3.9600000000000003E-2</v>
      </c>
      <c r="J109" s="83">
        <f t="shared" si="9"/>
        <v>0.31381680000000006</v>
      </c>
      <c r="K109" s="104"/>
      <c r="L109" s="70">
        <f t="shared" si="13"/>
        <v>0</v>
      </c>
      <c r="M109" s="71">
        <f t="shared" si="14"/>
        <v>0</v>
      </c>
      <c r="N109" s="71">
        <f t="shared" si="15"/>
        <v>0</v>
      </c>
    </row>
    <row r="110" spans="1:14" ht="15" thickBot="1">
      <c r="A110" s="76"/>
      <c r="B110" s="77" t="s">
        <v>0</v>
      </c>
      <c r="C110" s="76"/>
      <c r="D110" s="78"/>
      <c r="E110" s="76"/>
      <c r="F110" s="76"/>
      <c r="G110" s="72">
        <v>0.57340000000000002</v>
      </c>
      <c r="H110" s="68">
        <v>0.03</v>
      </c>
      <c r="I110" s="69">
        <f t="shared" si="5"/>
        <v>3.9600000000000003E-2</v>
      </c>
      <c r="J110" s="86">
        <f>SUM(J107:J109)</f>
        <v>1.1027544000000002</v>
      </c>
      <c r="K110" s="87"/>
      <c r="L110" s="70">
        <f t="shared" si="13"/>
        <v>0</v>
      </c>
      <c r="M110" s="71">
        <f t="shared" si="14"/>
        <v>0</v>
      </c>
      <c r="N110" s="71">
        <f t="shared" si="15"/>
        <v>0</v>
      </c>
    </row>
    <row r="111" spans="1:14" ht="15" thickBot="1">
      <c r="A111" s="73">
        <v>1983</v>
      </c>
      <c r="B111" s="73" t="s">
        <v>926</v>
      </c>
      <c r="C111" s="74">
        <v>2</v>
      </c>
      <c r="D111" s="75" t="s">
        <v>802</v>
      </c>
      <c r="E111" s="74">
        <v>1064</v>
      </c>
      <c r="F111" s="74" t="s">
        <v>906</v>
      </c>
      <c r="G111" s="72">
        <v>0.20849999999999999</v>
      </c>
      <c r="H111" s="68">
        <v>0.03</v>
      </c>
      <c r="I111" s="69">
        <f t="shared" si="5"/>
        <v>3.9600000000000003E-2</v>
      </c>
      <c r="J111" s="83">
        <f t="shared" si="9"/>
        <v>0.39738600000000007</v>
      </c>
      <c r="K111" s="104"/>
      <c r="L111" s="70">
        <f t="shared" si="13"/>
        <v>0</v>
      </c>
      <c r="M111" s="71">
        <f t="shared" si="14"/>
        <v>0</v>
      </c>
      <c r="N111" s="71">
        <f t="shared" si="15"/>
        <v>0</v>
      </c>
    </row>
    <row r="112" spans="1:14" ht="15" thickBot="1">
      <c r="A112" s="73"/>
      <c r="B112" s="73"/>
      <c r="C112" s="74">
        <v>18</v>
      </c>
      <c r="D112" s="75" t="s">
        <v>803</v>
      </c>
      <c r="E112" s="74">
        <v>190</v>
      </c>
      <c r="F112" s="74" t="s">
        <v>908</v>
      </c>
      <c r="G112" s="67">
        <v>0.2051</v>
      </c>
      <c r="H112" s="68">
        <v>0.03</v>
      </c>
      <c r="I112" s="69">
        <f t="shared" si="5"/>
        <v>3.9600000000000003E-2</v>
      </c>
      <c r="J112" s="83">
        <f t="shared" si="9"/>
        <v>0.39155160000000011</v>
      </c>
      <c r="K112" s="104"/>
      <c r="L112" s="70">
        <f t="shared" si="13"/>
        <v>0</v>
      </c>
      <c r="M112" s="71">
        <f t="shared" si="14"/>
        <v>0</v>
      </c>
      <c r="N112" s="71">
        <f t="shared" si="15"/>
        <v>0</v>
      </c>
    </row>
    <row r="113" spans="1:14" ht="15" thickBot="1">
      <c r="A113" s="73"/>
      <c r="B113" s="73"/>
      <c r="C113" s="74">
        <v>28</v>
      </c>
      <c r="D113" s="75" t="s">
        <v>815</v>
      </c>
      <c r="E113" s="74">
        <v>1056</v>
      </c>
      <c r="F113" s="74" t="s">
        <v>831</v>
      </c>
      <c r="G113" s="72">
        <v>0.1598</v>
      </c>
      <c r="H113" s="68">
        <v>0.03</v>
      </c>
      <c r="I113" s="69">
        <f t="shared" si="5"/>
        <v>3.9600000000000003E-2</v>
      </c>
      <c r="J113" s="83">
        <f t="shared" si="9"/>
        <v>0.31381680000000006</v>
      </c>
      <c r="K113" s="104"/>
      <c r="L113" s="70">
        <f t="shared" si="13"/>
        <v>0</v>
      </c>
      <c r="M113" s="71">
        <f t="shared" si="14"/>
        <v>0</v>
      </c>
      <c r="N113" s="71">
        <f t="shared" si="15"/>
        <v>0</v>
      </c>
    </row>
    <row r="114" spans="1:14" ht="15" thickBot="1">
      <c r="A114" s="76"/>
      <c r="B114" s="77" t="s">
        <v>0</v>
      </c>
      <c r="C114" s="76"/>
      <c r="D114" s="78"/>
      <c r="E114" s="76"/>
      <c r="F114" s="76"/>
      <c r="G114" s="72">
        <v>0.57340000000000002</v>
      </c>
      <c r="H114" s="68">
        <v>0.03</v>
      </c>
      <c r="I114" s="69">
        <f t="shared" si="5"/>
        <v>3.9600000000000003E-2</v>
      </c>
      <c r="J114" s="86">
        <f>SUM(J111:J113)</f>
        <v>1.1027544000000002</v>
      </c>
      <c r="K114" s="87"/>
      <c r="L114" s="70">
        <f t="shared" si="13"/>
        <v>0</v>
      </c>
      <c r="M114" s="71">
        <f t="shared" si="14"/>
        <v>0</v>
      </c>
      <c r="N114" s="71">
        <f t="shared" si="15"/>
        <v>0</v>
      </c>
    </row>
    <row r="115" spans="1:14" ht="15" thickBot="1">
      <c r="A115" s="73">
        <v>1984</v>
      </c>
      <c r="B115" s="73" t="s">
        <v>927</v>
      </c>
      <c r="C115" s="74">
        <v>18</v>
      </c>
      <c r="D115" s="75" t="s">
        <v>803</v>
      </c>
      <c r="E115" s="74">
        <v>417</v>
      </c>
      <c r="F115" s="74" t="s">
        <v>910</v>
      </c>
      <c r="G115" s="67">
        <v>0.5121</v>
      </c>
      <c r="H115" s="68">
        <v>0.03</v>
      </c>
      <c r="I115" s="69">
        <f t="shared" si="5"/>
        <v>3.9600000000000003E-2</v>
      </c>
      <c r="J115" s="83">
        <f t="shared" si="9"/>
        <v>0.91836360000000006</v>
      </c>
      <c r="K115" s="104"/>
      <c r="L115" s="70">
        <f t="shared" si="13"/>
        <v>0</v>
      </c>
      <c r="M115" s="71">
        <f t="shared" si="14"/>
        <v>0</v>
      </c>
      <c r="N115" s="71">
        <f t="shared" si="15"/>
        <v>0</v>
      </c>
    </row>
    <row r="116" spans="1:14" ht="15" thickBot="1">
      <c r="A116" s="73"/>
      <c r="B116" s="73"/>
      <c r="C116" s="74">
        <v>21</v>
      </c>
      <c r="D116" s="75" t="s">
        <v>805</v>
      </c>
      <c r="E116" s="74">
        <v>35</v>
      </c>
      <c r="F116" s="74" t="s">
        <v>166</v>
      </c>
      <c r="G116" s="72">
        <v>0.1648</v>
      </c>
      <c r="H116" s="68">
        <v>0.03</v>
      </c>
      <c r="I116" s="69">
        <f t="shared" si="5"/>
        <v>3.9600000000000003E-2</v>
      </c>
      <c r="J116" s="83">
        <f t="shared" si="9"/>
        <v>0.32239680000000004</v>
      </c>
      <c r="K116" s="104"/>
      <c r="L116" s="70">
        <f t="shared" si="13"/>
        <v>0</v>
      </c>
      <c r="M116" s="71">
        <f t="shared" si="14"/>
        <v>0</v>
      </c>
      <c r="N116" s="71">
        <f t="shared" si="15"/>
        <v>0</v>
      </c>
    </row>
    <row r="117" spans="1:14" ht="15" thickBot="1">
      <c r="A117" s="73"/>
      <c r="B117" s="73"/>
      <c r="C117" s="74">
        <v>28</v>
      </c>
      <c r="D117" s="75" t="s">
        <v>815</v>
      </c>
      <c r="E117" s="74">
        <v>2308</v>
      </c>
      <c r="F117" s="74" t="s">
        <v>856</v>
      </c>
      <c r="G117" s="72">
        <v>0.1598</v>
      </c>
      <c r="H117" s="68">
        <v>0.03</v>
      </c>
      <c r="I117" s="69">
        <f t="shared" si="5"/>
        <v>3.9600000000000003E-2</v>
      </c>
      <c r="J117" s="83">
        <f t="shared" si="9"/>
        <v>0.31381680000000006</v>
      </c>
      <c r="K117" s="104"/>
      <c r="L117" s="70">
        <f t="shared" si="13"/>
        <v>0</v>
      </c>
      <c r="M117" s="71">
        <f t="shared" si="14"/>
        <v>0</v>
      </c>
      <c r="N117" s="71">
        <f t="shared" si="15"/>
        <v>0</v>
      </c>
    </row>
    <row r="118" spans="1:14" ht="15" thickBot="1">
      <c r="A118" s="76"/>
      <c r="B118" s="77" t="s">
        <v>0</v>
      </c>
      <c r="C118" s="76"/>
      <c r="D118" s="78"/>
      <c r="E118" s="76"/>
      <c r="F118" s="76"/>
      <c r="G118" s="67">
        <v>0.53969999999999996</v>
      </c>
      <c r="H118" s="68">
        <v>0.03</v>
      </c>
      <c r="I118" s="69">
        <f t="shared" si="5"/>
        <v>3.9600000000000003E-2</v>
      </c>
      <c r="J118" s="86">
        <f>SUM(J115:J117)</f>
        <v>1.5545772000000002</v>
      </c>
      <c r="K118" s="87"/>
      <c r="L118" s="70">
        <f t="shared" si="13"/>
        <v>0</v>
      </c>
      <c r="M118" s="71">
        <f t="shared" si="14"/>
        <v>0</v>
      </c>
      <c r="N118" s="71">
        <f t="shared" si="15"/>
        <v>0</v>
      </c>
    </row>
    <row r="119" spans="1:14" ht="15" thickBot="1">
      <c r="A119" s="73">
        <v>1985</v>
      </c>
      <c r="B119" s="73" t="s">
        <v>928</v>
      </c>
      <c r="C119" s="74">
        <v>2</v>
      </c>
      <c r="D119" s="75" t="s">
        <v>802</v>
      </c>
      <c r="E119" s="74">
        <v>68</v>
      </c>
      <c r="F119" s="74" t="s">
        <v>892</v>
      </c>
      <c r="G119" s="72">
        <v>0.22850000000000001</v>
      </c>
      <c r="H119" s="68">
        <v>0.03</v>
      </c>
      <c r="I119" s="69">
        <f t="shared" si="5"/>
        <v>3.9600000000000003E-2</v>
      </c>
      <c r="J119" s="83">
        <f t="shared" si="9"/>
        <v>0.43170600000000009</v>
      </c>
      <c r="K119" s="104"/>
      <c r="L119" s="70">
        <f t="shared" si="13"/>
        <v>0</v>
      </c>
      <c r="M119" s="71">
        <f t="shared" si="14"/>
        <v>0</v>
      </c>
      <c r="N119" s="71">
        <f t="shared" si="15"/>
        <v>0</v>
      </c>
    </row>
    <row r="120" spans="1:14" ht="15" thickBot="1">
      <c r="A120" s="73"/>
      <c r="B120" s="73"/>
      <c r="C120" s="74">
        <v>18</v>
      </c>
      <c r="D120" s="75" t="s">
        <v>803</v>
      </c>
      <c r="E120" s="74">
        <v>74</v>
      </c>
      <c r="F120" s="74" t="s">
        <v>929</v>
      </c>
      <c r="G120" s="72">
        <v>0.2051</v>
      </c>
      <c r="H120" s="68">
        <v>0.03</v>
      </c>
      <c r="I120" s="69">
        <f t="shared" si="5"/>
        <v>3.9600000000000003E-2</v>
      </c>
      <c r="J120" s="83">
        <f t="shared" si="9"/>
        <v>0.39155160000000011</v>
      </c>
      <c r="K120" s="104"/>
      <c r="L120" s="70">
        <f t="shared" si="13"/>
        <v>0</v>
      </c>
      <c r="M120" s="71">
        <f t="shared" si="14"/>
        <v>0</v>
      </c>
      <c r="N120" s="71">
        <f t="shared" si="15"/>
        <v>0</v>
      </c>
    </row>
    <row r="121" spans="1:14" ht="15" thickBot="1">
      <c r="A121" s="73"/>
      <c r="B121" s="73"/>
      <c r="C121" s="74">
        <v>75</v>
      </c>
      <c r="D121" s="75" t="s">
        <v>812</v>
      </c>
      <c r="E121" s="74">
        <v>22</v>
      </c>
      <c r="F121" s="74" t="s">
        <v>930</v>
      </c>
      <c r="G121" s="67">
        <v>0.20100000000000001</v>
      </c>
      <c r="H121" s="68">
        <v>0.03</v>
      </c>
      <c r="I121" s="69">
        <f t="shared" si="5"/>
        <v>3.9600000000000003E-2</v>
      </c>
      <c r="J121" s="83">
        <f t="shared" si="9"/>
        <v>0.38451600000000008</v>
      </c>
      <c r="K121" s="104"/>
      <c r="L121" s="70">
        <f t="shared" si="13"/>
        <v>0</v>
      </c>
      <c r="M121" s="71">
        <f t="shared" si="14"/>
        <v>0</v>
      </c>
      <c r="N121" s="71">
        <f t="shared" si="15"/>
        <v>0</v>
      </c>
    </row>
    <row r="122" spans="1:14" ht="15" thickBot="1">
      <c r="A122" s="76"/>
      <c r="B122" s="77" t="s">
        <v>0</v>
      </c>
      <c r="C122" s="76"/>
      <c r="D122" s="78"/>
      <c r="E122" s="76"/>
      <c r="F122" s="76"/>
      <c r="G122" s="72">
        <v>0.63460000000000005</v>
      </c>
      <c r="H122" s="68">
        <v>0.03</v>
      </c>
      <c r="I122" s="69">
        <f t="shared" si="5"/>
        <v>3.9600000000000003E-2</v>
      </c>
      <c r="J122" s="86">
        <f>SUM(J119:J121)</f>
        <v>1.2077736000000003</v>
      </c>
      <c r="K122" s="87"/>
      <c r="L122" s="70">
        <f t="shared" si="13"/>
        <v>0</v>
      </c>
      <c r="M122" s="71">
        <f t="shared" si="14"/>
        <v>0</v>
      </c>
      <c r="N122" s="71">
        <f t="shared" si="15"/>
        <v>0</v>
      </c>
    </row>
    <row r="123" spans="1:14" ht="15" thickBot="1">
      <c r="A123" s="73">
        <v>1986</v>
      </c>
      <c r="B123" s="73" t="s">
        <v>931</v>
      </c>
      <c r="C123" s="74">
        <v>2</v>
      </c>
      <c r="D123" s="75" t="s">
        <v>802</v>
      </c>
      <c r="E123" s="74">
        <v>1047</v>
      </c>
      <c r="F123" s="74" t="s">
        <v>932</v>
      </c>
      <c r="G123" s="72">
        <v>0.20849999999999999</v>
      </c>
      <c r="H123" s="68">
        <v>0.03</v>
      </c>
      <c r="I123" s="69">
        <f t="shared" si="5"/>
        <v>3.9600000000000003E-2</v>
      </c>
      <c r="J123" s="83">
        <f t="shared" si="9"/>
        <v>0.39738600000000007</v>
      </c>
      <c r="K123" s="104"/>
      <c r="L123" s="70">
        <f t="shared" ref="L123:L186" si="16">K123*J123</f>
        <v>0</v>
      </c>
      <c r="M123" s="71">
        <f t="shared" ref="M123:M186" si="17">L123*$K$7</f>
        <v>0</v>
      </c>
      <c r="N123" s="71">
        <f t="shared" ref="N123:N186" si="18">L123-M123</f>
        <v>0</v>
      </c>
    </row>
    <row r="124" spans="1:14" ht="15" thickBot="1">
      <c r="A124" s="73"/>
      <c r="B124" s="73"/>
      <c r="C124" s="74">
        <v>18</v>
      </c>
      <c r="D124" s="75" t="s">
        <v>803</v>
      </c>
      <c r="E124" s="74">
        <v>184</v>
      </c>
      <c r="F124" s="74" t="s">
        <v>903</v>
      </c>
      <c r="G124" s="72">
        <v>0.2051</v>
      </c>
      <c r="H124" s="68">
        <v>0.03</v>
      </c>
      <c r="I124" s="69">
        <f t="shared" si="5"/>
        <v>3.9600000000000003E-2</v>
      </c>
      <c r="J124" s="83">
        <f t="shared" si="9"/>
        <v>0.39155160000000011</v>
      </c>
      <c r="K124" s="104"/>
      <c r="L124" s="70">
        <f t="shared" si="16"/>
        <v>0</v>
      </c>
      <c r="M124" s="71">
        <f t="shared" si="17"/>
        <v>0</v>
      </c>
      <c r="N124" s="71">
        <f t="shared" si="18"/>
        <v>0</v>
      </c>
    </row>
    <row r="125" spans="1:14" s="55" customFormat="1" ht="15" thickBot="1">
      <c r="A125" s="73"/>
      <c r="B125" s="73"/>
      <c r="C125" s="74">
        <v>28</v>
      </c>
      <c r="D125" s="75" t="s">
        <v>815</v>
      </c>
      <c r="E125" s="74">
        <v>90</v>
      </c>
      <c r="F125" s="74" t="s">
        <v>933</v>
      </c>
      <c r="G125" s="72">
        <v>0.1598</v>
      </c>
      <c r="H125" s="68">
        <v>0.03</v>
      </c>
      <c r="I125" s="69">
        <f t="shared" si="5"/>
        <v>3.9600000000000003E-2</v>
      </c>
      <c r="J125" s="83">
        <f t="shared" si="9"/>
        <v>0.31381680000000006</v>
      </c>
      <c r="K125" s="104"/>
      <c r="L125" s="70">
        <f t="shared" si="16"/>
        <v>0</v>
      </c>
      <c r="M125" s="71">
        <f t="shared" si="17"/>
        <v>0</v>
      </c>
      <c r="N125" s="71">
        <f t="shared" si="18"/>
        <v>0</v>
      </c>
    </row>
    <row r="126" spans="1:14" s="55" customFormat="1" ht="15" thickBot="1">
      <c r="A126" s="76"/>
      <c r="B126" s="77" t="s">
        <v>0</v>
      </c>
      <c r="C126" s="76"/>
      <c r="D126" s="78"/>
      <c r="E126" s="76"/>
      <c r="F126" s="76"/>
      <c r="G126" s="72">
        <v>0.57340000000000002</v>
      </c>
      <c r="H126" s="68">
        <v>0.03</v>
      </c>
      <c r="I126" s="69">
        <f t="shared" si="5"/>
        <v>3.9600000000000003E-2</v>
      </c>
      <c r="J126" s="86">
        <f>SUM(J123:J125)</f>
        <v>1.1027544000000002</v>
      </c>
      <c r="K126" s="87"/>
      <c r="L126" s="70">
        <f t="shared" si="16"/>
        <v>0</v>
      </c>
      <c r="M126" s="71">
        <f t="shared" si="17"/>
        <v>0</v>
      </c>
      <c r="N126" s="71">
        <f t="shared" si="18"/>
        <v>0</v>
      </c>
    </row>
    <row r="127" spans="1:14" s="55" customFormat="1" ht="15" thickBot="1">
      <c r="A127" s="73">
        <v>1987</v>
      </c>
      <c r="B127" s="73" t="s">
        <v>934</v>
      </c>
      <c r="C127" s="74">
        <v>18</v>
      </c>
      <c r="D127" s="75" t="s">
        <v>803</v>
      </c>
      <c r="E127" s="74">
        <v>150</v>
      </c>
      <c r="F127" s="74" t="s">
        <v>804</v>
      </c>
      <c r="G127" s="72">
        <v>0.1951</v>
      </c>
      <c r="H127" s="68">
        <v>0.03</v>
      </c>
      <c r="I127" s="69">
        <f t="shared" si="5"/>
        <v>3.9600000000000003E-2</v>
      </c>
      <c r="J127" s="83">
        <f t="shared" si="9"/>
        <v>0.37439160000000005</v>
      </c>
      <c r="K127" s="104"/>
      <c r="L127" s="70">
        <f t="shared" si="16"/>
        <v>0</v>
      </c>
      <c r="M127" s="71">
        <f t="shared" si="17"/>
        <v>0</v>
      </c>
      <c r="N127" s="71">
        <f t="shared" si="18"/>
        <v>0</v>
      </c>
    </row>
    <row r="128" spans="1:14" s="55" customFormat="1" ht="15" thickBot="1">
      <c r="A128" s="73"/>
      <c r="B128" s="73"/>
      <c r="C128" s="74">
        <v>18</v>
      </c>
      <c r="D128" s="75" t="s">
        <v>803</v>
      </c>
      <c r="E128" s="74">
        <v>160</v>
      </c>
      <c r="F128" s="74" t="s">
        <v>935</v>
      </c>
      <c r="G128" s="72">
        <v>0.1951</v>
      </c>
      <c r="H128" s="68">
        <v>0.03</v>
      </c>
      <c r="I128" s="69">
        <f t="shared" si="5"/>
        <v>3.9600000000000003E-2</v>
      </c>
      <c r="J128" s="83">
        <f t="shared" si="9"/>
        <v>0.37439160000000005</v>
      </c>
      <c r="K128" s="104"/>
      <c r="L128" s="70">
        <f t="shared" si="16"/>
        <v>0</v>
      </c>
      <c r="M128" s="71">
        <f t="shared" si="17"/>
        <v>0</v>
      </c>
      <c r="N128" s="71">
        <f t="shared" si="18"/>
        <v>0</v>
      </c>
    </row>
    <row r="129" spans="1:14" s="55" customFormat="1" ht="15" thickBot="1">
      <c r="A129" s="73"/>
      <c r="B129" s="73"/>
      <c r="C129" s="74">
        <v>18</v>
      </c>
      <c r="D129" s="75" t="s">
        <v>803</v>
      </c>
      <c r="E129" s="74">
        <v>317</v>
      </c>
      <c r="F129" s="74" t="s">
        <v>895</v>
      </c>
      <c r="G129" s="72">
        <v>0.1951</v>
      </c>
      <c r="H129" s="68">
        <v>0.03</v>
      </c>
      <c r="I129" s="69">
        <f t="shared" si="5"/>
        <v>3.9600000000000003E-2</v>
      </c>
      <c r="J129" s="83">
        <f t="shared" si="9"/>
        <v>0.37439160000000005</v>
      </c>
      <c r="K129" s="104"/>
      <c r="L129" s="70">
        <f t="shared" si="16"/>
        <v>0</v>
      </c>
      <c r="M129" s="71">
        <f t="shared" si="17"/>
        <v>0</v>
      </c>
      <c r="N129" s="71">
        <f t="shared" si="18"/>
        <v>0</v>
      </c>
    </row>
    <row r="130" spans="1:14" s="55" customFormat="1" ht="15" thickBot="1">
      <c r="A130" s="76"/>
      <c r="B130" s="77" t="s">
        <v>0</v>
      </c>
      <c r="C130" s="76"/>
      <c r="D130" s="78"/>
      <c r="E130" s="76"/>
      <c r="F130" s="76"/>
      <c r="G130" s="72">
        <v>0.58530000000000004</v>
      </c>
      <c r="H130" s="68">
        <v>0.03</v>
      </c>
      <c r="I130" s="69">
        <f t="shared" si="5"/>
        <v>3.9600000000000003E-2</v>
      </c>
      <c r="J130" s="86">
        <f>SUM(J127:J129)</f>
        <v>1.1231748000000001</v>
      </c>
      <c r="K130" s="87"/>
      <c r="L130" s="70">
        <f t="shared" si="16"/>
        <v>0</v>
      </c>
      <c r="M130" s="71">
        <f t="shared" si="17"/>
        <v>0</v>
      </c>
      <c r="N130" s="71">
        <f t="shared" si="18"/>
        <v>0</v>
      </c>
    </row>
    <row r="131" spans="1:14" s="55" customFormat="1" ht="15" thickBot="1">
      <c r="A131" s="73">
        <v>1988</v>
      </c>
      <c r="B131" s="73" t="s">
        <v>936</v>
      </c>
      <c r="C131" s="74">
        <v>18</v>
      </c>
      <c r="D131" s="75" t="s">
        <v>803</v>
      </c>
      <c r="E131" s="74">
        <v>150</v>
      </c>
      <c r="F131" s="74" t="s">
        <v>804</v>
      </c>
      <c r="G131" s="72">
        <v>0.1951</v>
      </c>
      <c r="H131" s="68">
        <v>0.03</v>
      </c>
      <c r="I131" s="69">
        <f t="shared" si="5"/>
        <v>3.9600000000000003E-2</v>
      </c>
      <c r="J131" s="83">
        <f t="shared" si="9"/>
        <v>0.37439160000000005</v>
      </c>
      <c r="K131" s="104"/>
      <c r="L131" s="70">
        <f t="shared" si="16"/>
        <v>0</v>
      </c>
      <c r="M131" s="71">
        <f t="shared" si="17"/>
        <v>0</v>
      </c>
      <c r="N131" s="71">
        <f t="shared" si="18"/>
        <v>0</v>
      </c>
    </row>
    <row r="132" spans="1:14" s="55" customFormat="1" ht="15" thickBot="1">
      <c r="A132" s="73"/>
      <c r="B132" s="73"/>
      <c r="C132" s="74">
        <v>18</v>
      </c>
      <c r="D132" s="75" t="s">
        <v>803</v>
      </c>
      <c r="E132" s="74">
        <v>190</v>
      </c>
      <c r="F132" s="74" t="s">
        <v>908</v>
      </c>
      <c r="G132" s="72">
        <v>0.2051</v>
      </c>
      <c r="H132" s="68">
        <v>0.03</v>
      </c>
      <c r="I132" s="69">
        <f t="shared" si="5"/>
        <v>3.9600000000000003E-2</v>
      </c>
      <c r="J132" s="83">
        <f t="shared" si="9"/>
        <v>0.39155160000000011</v>
      </c>
      <c r="K132" s="104"/>
      <c r="L132" s="70">
        <f t="shared" si="16"/>
        <v>0</v>
      </c>
      <c r="M132" s="71">
        <f t="shared" si="17"/>
        <v>0</v>
      </c>
      <c r="N132" s="71">
        <f t="shared" si="18"/>
        <v>0</v>
      </c>
    </row>
    <row r="133" spans="1:14" s="55" customFormat="1" ht="15" thickBot="1">
      <c r="A133" s="73"/>
      <c r="B133" s="73"/>
      <c r="C133" s="74">
        <v>18</v>
      </c>
      <c r="D133" s="75" t="s">
        <v>803</v>
      </c>
      <c r="E133" s="74">
        <v>192</v>
      </c>
      <c r="F133" s="74" t="s">
        <v>880</v>
      </c>
      <c r="G133" s="72">
        <v>0.2051</v>
      </c>
      <c r="H133" s="68">
        <v>0.03</v>
      </c>
      <c r="I133" s="69">
        <f t="shared" si="5"/>
        <v>3.9600000000000003E-2</v>
      </c>
      <c r="J133" s="83">
        <f t="shared" si="9"/>
        <v>0.39155160000000011</v>
      </c>
      <c r="K133" s="104"/>
      <c r="L133" s="70">
        <f t="shared" si="16"/>
        <v>0</v>
      </c>
      <c r="M133" s="71">
        <f t="shared" si="17"/>
        <v>0</v>
      </c>
      <c r="N133" s="71">
        <f t="shared" si="18"/>
        <v>0</v>
      </c>
    </row>
    <row r="134" spans="1:14" s="55" customFormat="1" ht="15" thickBot="1">
      <c r="A134" s="76"/>
      <c r="B134" s="77" t="s">
        <v>0</v>
      </c>
      <c r="C134" s="76"/>
      <c r="D134" s="78"/>
      <c r="E134" s="76"/>
      <c r="F134" s="76"/>
      <c r="G134" s="72">
        <v>0.60529999999999995</v>
      </c>
      <c r="H134" s="68">
        <v>0.03</v>
      </c>
      <c r="I134" s="69">
        <f t="shared" si="5"/>
        <v>3.9600000000000003E-2</v>
      </c>
      <c r="J134" s="86">
        <f>SUM(J131:J133)</f>
        <v>1.1574948000000003</v>
      </c>
      <c r="K134" s="87"/>
      <c r="L134" s="70">
        <f t="shared" si="16"/>
        <v>0</v>
      </c>
      <c r="M134" s="71">
        <f t="shared" si="17"/>
        <v>0</v>
      </c>
      <c r="N134" s="71">
        <f t="shared" si="18"/>
        <v>0</v>
      </c>
    </row>
    <row r="135" spans="1:14" s="55" customFormat="1" ht="15" thickBot="1">
      <c r="A135" s="73">
        <v>1989</v>
      </c>
      <c r="B135" s="73" t="s">
        <v>937</v>
      </c>
      <c r="C135" s="74">
        <v>18</v>
      </c>
      <c r="D135" s="75" t="s">
        <v>803</v>
      </c>
      <c r="E135" s="74">
        <v>149</v>
      </c>
      <c r="F135" s="74" t="s">
        <v>938</v>
      </c>
      <c r="G135" s="72">
        <v>0.1951</v>
      </c>
      <c r="H135" s="68">
        <v>0.03</v>
      </c>
      <c r="I135" s="69">
        <f t="shared" si="5"/>
        <v>3.9600000000000003E-2</v>
      </c>
      <c r="J135" s="83">
        <f t="shared" si="9"/>
        <v>0.37439160000000005</v>
      </c>
      <c r="K135" s="104"/>
      <c r="L135" s="70">
        <f t="shared" si="16"/>
        <v>0</v>
      </c>
      <c r="M135" s="71">
        <f t="shared" si="17"/>
        <v>0</v>
      </c>
      <c r="N135" s="71">
        <f t="shared" si="18"/>
        <v>0</v>
      </c>
    </row>
    <row r="136" spans="1:14" s="55" customFormat="1" ht="15" thickBot="1">
      <c r="A136" s="73"/>
      <c r="B136" s="73"/>
      <c r="C136" s="74">
        <v>18</v>
      </c>
      <c r="D136" s="75" t="s">
        <v>803</v>
      </c>
      <c r="E136" s="74">
        <v>389</v>
      </c>
      <c r="F136" s="74" t="s">
        <v>915</v>
      </c>
      <c r="G136" s="72">
        <v>0.1951</v>
      </c>
      <c r="H136" s="68">
        <v>0.03</v>
      </c>
      <c r="I136" s="69">
        <f t="shared" si="5"/>
        <v>3.9600000000000003E-2</v>
      </c>
      <c r="J136" s="83">
        <f t="shared" si="9"/>
        <v>0.37439160000000005</v>
      </c>
      <c r="K136" s="104"/>
      <c r="L136" s="70">
        <f t="shared" si="16"/>
        <v>0</v>
      </c>
      <c r="M136" s="71">
        <f t="shared" si="17"/>
        <v>0</v>
      </c>
      <c r="N136" s="71">
        <f t="shared" si="18"/>
        <v>0</v>
      </c>
    </row>
    <row r="137" spans="1:14" s="55" customFormat="1" ht="15" thickBot="1">
      <c r="A137" s="73"/>
      <c r="B137" s="73"/>
      <c r="C137" s="74">
        <v>18</v>
      </c>
      <c r="D137" s="75" t="s">
        <v>803</v>
      </c>
      <c r="E137" s="74">
        <v>812</v>
      </c>
      <c r="F137" s="74" t="s">
        <v>818</v>
      </c>
      <c r="G137" s="72">
        <v>0.1951</v>
      </c>
      <c r="H137" s="68">
        <v>0.03</v>
      </c>
      <c r="I137" s="69">
        <f t="shared" si="5"/>
        <v>3.9600000000000003E-2</v>
      </c>
      <c r="J137" s="83">
        <f t="shared" si="9"/>
        <v>0.37439160000000005</v>
      </c>
      <c r="K137" s="104"/>
      <c r="L137" s="70">
        <f t="shared" si="16"/>
        <v>0</v>
      </c>
      <c r="M137" s="71">
        <f t="shared" si="17"/>
        <v>0</v>
      </c>
      <c r="N137" s="71">
        <f t="shared" si="18"/>
        <v>0</v>
      </c>
    </row>
    <row r="138" spans="1:14" s="55" customFormat="1" ht="15" thickBot="1">
      <c r="A138" s="76"/>
      <c r="B138" s="77" t="s">
        <v>0</v>
      </c>
      <c r="C138" s="76"/>
      <c r="D138" s="78"/>
      <c r="E138" s="76"/>
      <c r="F138" s="76"/>
      <c r="G138" s="72">
        <v>0.58530000000000004</v>
      </c>
      <c r="H138" s="68">
        <v>0.03</v>
      </c>
      <c r="I138" s="69">
        <f t="shared" si="5"/>
        <v>3.9600000000000003E-2</v>
      </c>
      <c r="J138" s="86">
        <f>SUM(J135:J137)</f>
        <v>1.1231748000000001</v>
      </c>
      <c r="K138" s="87"/>
      <c r="L138" s="70">
        <f t="shared" si="16"/>
        <v>0</v>
      </c>
      <c r="M138" s="71">
        <f t="shared" si="17"/>
        <v>0</v>
      </c>
      <c r="N138" s="71">
        <f t="shared" si="18"/>
        <v>0</v>
      </c>
    </row>
    <row r="139" spans="1:14" s="55" customFormat="1" ht="15" thickBot="1">
      <c r="A139" s="73">
        <v>1990</v>
      </c>
      <c r="B139" s="73" t="s">
        <v>939</v>
      </c>
      <c r="C139" s="74">
        <v>18</v>
      </c>
      <c r="D139" s="75" t="s">
        <v>803</v>
      </c>
      <c r="E139" s="74">
        <v>150</v>
      </c>
      <c r="F139" s="74" t="s">
        <v>804</v>
      </c>
      <c r="G139" s="72">
        <v>0.1951</v>
      </c>
      <c r="H139" s="68">
        <v>0.03</v>
      </c>
      <c r="I139" s="69">
        <f t="shared" ref="I139:I202" si="19">H139*1.32</f>
        <v>3.9600000000000003E-2</v>
      </c>
      <c r="J139" s="83">
        <f t="shared" ref="J139:J201" si="20">((G139*1.3)*1.32)+I139</f>
        <v>0.37439160000000005</v>
      </c>
      <c r="K139" s="104"/>
      <c r="L139" s="70">
        <f t="shared" si="16"/>
        <v>0</v>
      </c>
      <c r="M139" s="71">
        <f t="shared" si="17"/>
        <v>0</v>
      </c>
      <c r="N139" s="71">
        <f t="shared" si="18"/>
        <v>0</v>
      </c>
    </row>
    <row r="140" spans="1:14" s="55" customFormat="1" ht="15" thickBot="1">
      <c r="A140" s="73"/>
      <c r="B140" s="73"/>
      <c r="C140" s="74">
        <v>18</v>
      </c>
      <c r="D140" s="75" t="s">
        <v>803</v>
      </c>
      <c r="E140" s="74">
        <v>317</v>
      </c>
      <c r="F140" s="74" t="s">
        <v>895</v>
      </c>
      <c r="G140" s="72">
        <v>0.1951</v>
      </c>
      <c r="H140" s="68">
        <v>0.03</v>
      </c>
      <c r="I140" s="69">
        <f t="shared" si="19"/>
        <v>3.9600000000000003E-2</v>
      </c>
      <c r="J140" s="83">
        <f t="shared" si="20"/>
        <v>0.37439160000000005</v>
      </c>
      <c r="K140" s="104"/>
      <c r="L140" s="70">
        <f t="shared" si="16"/>
        <v>0</v>
      </c>
      <c r="M140" s="71">
        <f t="shared" si="17"/>
        <v>0</v>
      </c>
      <c r="N140" s="71">
        <f t="shared" si="18"/>
        <v>0</v>
      </c>
    </row>
    <row r="141" spans="1:14" s="55" customFormat="1" ht="15" thickBot="1">
      <c r="A141" s="73"/>
      <c r="B141" s="73"/>
      <c r="C141" s="74">
        <v>18</v>
      </c>
      <c r="D141" s="75" t="s">
        <v>803</v>
      </c>
      <c r="E141" s="74">
        <v>812</v>
      </c>
      <c r="F141" s="74" t="s">
        <v>818</v>
      </c>
      <c r="G141" s="72">
        <v>0.1951</v>
      </c>
      <c r="H141" s="68">
        <v>0.03</v>
      </c>
      <c r="I141" s="69">
        <f t="shared" si="19"/>
        <v>3.9600000000000003E-2</v>
      </c>
      <c r="J141" s="83">
        <f t="shared" si="20"/>
        <v>0.37439160000000005</v>
      </c>
      <c r="K141" s="104"/>
      <c r="L141" s="70">
        <f t="shared" si="16"/>
        <v>0</v>
      </c>
      <c r="M141" s="71">
        <f t="shared" si="17"/>
        <v>0</v>
      </c>
      <c r="N141" s="71">
        <f t="shared" si="18"/>
        <v>0</v>
      </c>
    </row>
    <row r="142" spans="1:14" s="55" customFormat="1" ht="15" thickBot="1">
      <c r="A142" s="76"/>
      <c r="B142" s="77" t="s">
        <v>0</v>
      </c>
      <c r="C142" s="76"/>
      <c r="D142" s="78"/>
      <c r="E142" s="76"/>
      <c r="F142" s="76"/>
      <c r="G142" s="72">
        <v>0.58530000000000004</v>
      </c>
      <c r="H142" s="68">
        <v>0.03</v>
      </c>
      <c r="I142" s="69">
        <f t="shared" si="19"/>
        <v>3.9600000000000003E-2</v>
      </c>
      <c r="J142" s="86">
        <f>SUM(J139:J141)</f>
        <v>1.1231748000000001</v>
      </c>
      <c r="K142" s="87"/>
      <c r="L142" s="70">
        <f t="shared" si="16"/>
        <v>0</v>
      </c>
      <c r="M142" s="71">
        <f t="shared" si="17"/>
        <v>0</v>
      </c>
      <c r="N142" s="71">
        <f t="shared" si="18"/>
        <v>0</v>
      </c>
    </row>
    <row r="143" spans="1:14" s="55" customFormat="1" ht="15" thickBot="1">
      <c r="A143" s="73">
        <v>1991</v>
      </c>
      <c r="B143" s="73" t="s">
        <v>940</v>
      </c>
      <c r="C143" s="74">
        <v>18</v>
      </c>
      <c r="D143" s="75" t="s">
        <v>803</v>
      </c>
      <c r="E143" s="74">
        <v>150</v>
      </c>
      <c r="F143" s="74" t="s">
        <v>804</v>
      </c>
      <c r="G143" s="72">
        <v>0.1951</v>
      </c>
      <c r="H143" s="68">
        <v>0.03</v>
      </c>
      <c r="I143" s="69">
        <f t="shared" si="19"/>
        <v>3.9600000000000003E-2</v>
      </c>
      <c r="J143" s="83">
        <f t="shared" si="20"/>
        <v>0.37439160000000005</v>
      </c>
      <c r="K143" s="104"/>
      <c r="L143" s="70">
        <f t="shared" si="16"/>
        <v>0</v>
      </c>
      <c r="M143" s="71">
        <f t="shared" si="17"/>
        <v>0</v>
      </c>
      <c r="N143" s="71">
        <f t="shared" si="18"/>
        <v>0</v>
      </c>
    </row>
    <row r="144" spans="1:14" s="55" customFormat="1" ht="15" thickBot="1">
      <c r="A144" s="73"/>
      <c r="B144" s="73"/>
      <c r="C144" s="74">
        <v>18</v>
      </c>
      <c r="D144" s="75" t="s">
        <v>803</v>
      </c>
      <c r="E144" s="74">
        <v>317</v>
      </c>
      <c r="F144" s="74" t="s">
        <v>895</v>
      </c>
      <c r="G144" s="72">
        <v>0.1951</v>
      </c>
      <c r="H144" s="68">
        <v>0.03</v>
      </c>
      <c r="I144" s="69">
        <f t="shared" si="19"/>
        <v>3.9600000000000003E-2</v>
      </c>
      <c r="J144" s="83">
        <f t="shared" si="20"/>
        <v>0.37439160000000005</v>
      </c>
      <c r="K144" s="104"/>
      <c r="L144" s="70">
        <f t="shared" si="16"/>
        <v>0</v>
      </c>
      <c r="M144" s="71">
        <f t="shared" si="17"/>
        <v>0</v>
      </c>
      <c r="N144" s="71">
        <f t="shared" si="18"/>
        <v>0</v>
      </c>
    </row>
    <row r="145" spans="1:14" s="55" customFormat="1" ht="15" thickBot="1">
      <c r="A145" s="73"/>
      <c r="B145" s="73"/>
      <c r="C145" s="74">
        <v>18</v>
      </c>
      <c r="D145" s="75" t="s">
        <v>803</v>
      </c>
      <c r="E145" s="74">
        <v>812</v>
      </c>
      <c r="F145" s="74" t="s">
        <v>818</v>
      </c>
      <c r="G145" s="72">
        <v>0.1951</v>
      </c>
      <c r="H145" s="68">
        <v>0.03</v>
      </c>
      <c r="I145" s="69">
        <f t="shared" si="19"/>
        <v>3.9600000000000003E-2</v>
      </c>
      <c r="J145" s="83">
        <f t="shared" si="20"/>
        <v>0.37439160000000005</v>
      </c>
      <c r="K145" s="104"/>
      <c r="L145" s="70">
        <f t="shared" si="16"/>
        <v>0</v>
      </c>
      <c r="M145" s="71">
        <f t="shared" si="17"/>
        <v>0</v>
      </c>
      <c r="N145" s="71">
        <f t="shared" si="18"/>
        <v>0</v>
      </c>
    </row>
    <row r="146" spans="1:14" ht="15" thickBot="1">
      <c r="A146" s="76"/>
      <c r="B146" s="77" t="s">
        <v>0</v>
      </c>
      <c r="C146" s="76"/>
      <c r="D146" s="78"/>
      <c r="E146" s="76"/>
      <c r="F146" s="76"/>
      <c r="G146" s="72">
        <v>0.58530000000000004</v>
      </c>
      <c r="H146" s="68">
        <v>0.03</v>
      </c>
      <c r="I146" s="69">
        <f t="shared" si="19"/>
        <v>3.9600000000000003E-2</v>
      </c>
      <c r="J146" s="86">
        <f>SUM(J143:J145)</f>
        <v>1.1231748000000001</v>
      </c>
      <c r="K146" s="87"/>
      <c r="L146" s="70">
        <f t="shared" si="16"/>
        <v>0</v>
      </c>
      <c r="M146" s="71">
        <f t="shared" si="17"/>
        <v>0</v>
      </c>
      <c r="N146" s="71">
        <f t="shared" si="18"/>
        <v>0</v>
      </c>
    </row>
    <row r="147" spans="1:14" ht="15" thickBot="1">
      <c r="A147" s="73">
        <v>1992</v>
      </c>
      <c r="B147" s="73" t="s">
        <v>941</v>
      </c>
      <c r="C147" s="74">
        <v>18</v>
      </c>
      <c r="D147" s="75" t="s">
        <v>803</v>
      </c>
      <c r="E147" s="74">
        <v>119</v>
      </c>
      <c r="F147" s="74" t="s">
        <v>942</v>
      </c>
      <c r="G147" s="72">
        <v>0.1951</v>
      </c>
      <c r="H147" s="68">
        <v>0.03</v>
      </c>
      <c r="I147" s="69">
        <f t="shared" si="19"/>
        <v>3.9600000000000003E-2</v>
      </c>
      <c r="J147" s="83">
        <f t="shared" si="20"/>
        <v>0.37439160000000005</v>
      </c>
      <c r="K147" s="104"/>
      <c r="L147" s="70">
        <f t="shared" si="16"/>
        <v>0</v>
      </c>
      <c r="M147" s="71">
        <f t="shared" si="17"/>
        <v>0</v>
      </c>
      <c r="N147" s="71">
        <f t="shared" si="18"/>
        <v>0</v>
      </c>
    </row>
    <row r="148" spans="1:14" ht="15" thickBot="1">
      <c r="A148" s="73"/>
      <c r="B148" s="73"/>
      <c r="C148" s="74">
        <v>18</v>
      </c>
      <c r="D148" s="75" t="s">
        <v>803</v>
      </c>
      <c r="E148" s="74">
        <v>147</v>
      </c>
      <c r="F148" s="74" t="s">
        <v>838</v>
      </c>
      <c r="G148" s="72">
        <v>0.1951</v>
      </c>
      <c r="H148" s="68">
        <v>0.03</v>
      </c>
      <c r="I148" s="69">
        <f t="shared" si="19"/>
        <v>3.9600000000000003E-2</v>
      </c>
      <c r="J148" s="83">
        <f t="shared" si="20"/>
        <v>0.37439160000000005</v>
      </c>
      <c r="K148" s="104"/>
      <c r="L148" s="70">
        <f t="shared" si="16"/>
        <v>0</v>
      </c>
      <c r="M148" s="71">
        <f t="shared" si="17"/>
        <v>0</v>
      </c>
      <c r="N148" s="71">
        <f t="shared" si="18"/>
        <v>0</v>
      </c>
    </row>
    <row r="149" spans="1:14" ht="15" thickBot="1">
      <c r="A149" s="73"/>
      <c r="B149" s="73"/>
      <c r="C149" s="74">
        <v>18</v>
      </c>
      <c r="D149" s="75" t="s">
        <v>803</v>
      </c>
      <c r="E149" s="74">
        <v>809</v>
      </c>
      <c r="F149" s="74" t="s">
        <v>943</v>
      </c>
      <c r="G149" s="72">
        <v>0.1951</v>
      </c>
      <c r="H149" s="68">
        <v>0.03</v>
      </c>
      <c r="I149" s="69">
        <f t="shared" si="19"/>
        <v>3.9600000000000003E-2</v>
      </c>
      <c r="J149" s="83">
        <f t="shared" si="20"/>
        <v>0.37439160000000005</v>
      </c>
      <c r="K149" s="104"/>
      <c r="L149" s="70">
        <f t="shared" si="16"/>
        <v>0</v>
      </c>
      <c r="M149" s="71">
        <f t="shared" si="17"/>
        <v>0</v>
      </c>
      <c r="N149" s="71">
        <f t="shared" si="18"/>
        <v>0</v>
      </c>
    </row>
    <row r="150" spans="1:14" ht="15" thickBot="1">
      <c r="A150" s="76"/>
      <c r="B150" s="77" t="s">
        <v>0</v>
      </c>
      <c r="C150" s="76"/>
      <c r="D150" s="78"/>
      <c r="E150" s="76"/>
      <c r="F150" s="76"/>
      <c r="G150" s="72">
        <v>0.58530000000000004</v>
      </c>
      <c r="H150" s="68">
        <v>0.03</v>
      </c>
      <c r="I150" s="69">
        <f t="shared" si="19"/>
        <v>3.9600000000000003E-2</v>
      </c>
      <c r="J150" s="86">
        <f>SUM(J147:J149)</f>
        <v>1.1231748000000001</v>
      </c>
      <c r="K150" s="87"/>
      <c r="L150" s="70">
        <f t="shared" si="16"/>
        <v>0</v>
      </c>
      <c r="M150" s="71">
        <f t="shared" si="17"/>
        <v>0</v>
      </c>
      <c r="N150" s="71">
        <f t="shared" si="18"/>
        <v>0</v>
      </c>
    </row>
    <row r="151" spans="1:14" ht="15" thickBot="1">
      <c r="A151" s="73">
        <v>1993</v>
      </c>
      <c r="B151" s="73" t="s">
        <v>944</v>
      </c>
      <c r="C151" s="74">
        <v>18</v>
      </c>
      <c r="D151" s="75" t="s">
        <v>803</v>
      </c>
      <c r="E151" s="74">
        <v>183</v>
      </c>
      <c r="F151" s="74" t="s">
        <v>921</v>
      </c>
      <c r="G151" s="72">
        <v>0.2051</v>
      </c>
      <c r="H151" s="68">
        <v>0.03</v>
      </c>
      <c r="I151" s="69">
        <f t="shared" si="19"/>
        <v>3.9600000000000003E-2</v>
      </c>
      <c r="J151" s="83">
        <f t="shared" si="20"/>
        <v>0.39155160000000011</v>
      </c>
      <c r="K151" s="104"/>
      <c r="L151" s="70">
        <f t="shared" si="16"/>
        <v>0</v>
      </c>
      <c r="M151" s="71">
        <f t="shared" si="17"/>
        <v>0</v>
      </c>
      <c r="N151" s="71">
        <f t="shared" si="18"/>
        <v>0</v>
      </c>
    </row>
    <row r="152" spans="1:14" ht="15" thickBot="1">
      <c r="A152" s="73"/>
      <c r="B152" s="73"/>
      <c r="C152" s="74">
        <v>18</v>
      </c>
      <c r="D152" s="75" t="s">
        <v>803</v>
      </c>
      <c r="E152" s="74">
        <v>184</v>
      </c>
      <c r="F152" s="74" t="s">
        <v>903</v>
      </c>
      <c r="G152" s="72">
        <v>0.2051</v>
      </c>
      <c r="H152" s="68">
        <v>0.03</v>
      </c>
      <c r="I152" s="69">
        <f t="shared" si="19"/>
        <v>3.9600000000000003E-2</v>
      </c>
      <c r="J152" s="83">
        <f t="shared" si="20"/>
        <v>0.39155160000000011</v>
      </c>
      <c r="K152" s="104"/>
      <c r="L152" s="70">
        <f t="shared" si="16"/>
        <v>0</v>
      </c>
      <c r="M152" s="71">
        <f t="shared" si="17"/>
        <v>0</v>
      </c>
      <c r="N152" s="71">
        <f t="shared" si="18"/>
        <v>0</v>
      </c>
    </row>
    <row r="153" spans="1:14" ht="15" thickBot="1">
      <c r="A153" s="73"/>
      <c r="B153" s="73"/>
      <c r="C153" s="74">
        <v>18</v>
      </c>
      <c r="D153" s="75" t="s">
        <v>803</v>
      </c>
      <c r="E153" s="74">
        <v>190</v>
      </c>
      <c r="F153" s="74" t="s">
        <v>908</v>
      </c>
      <c r="G153" s="72">
        <v>0.2051</v>
      </c>
      <c r="H153" s="68">
        <v>0.03</v>
      </c>
      <c r="I153" s="69">
        <f t="shared" si="19"/>
        <v>3.9600000000000003E-2</v>
      </c>
      <c r="J153" s="83">
        <f t="shared" si="20"/>
        <v>0.39155160000000011</v>
      </c>
      <c r="K153" s="104"/>
      <c r="L153" s="70">
        <f t="shared" si="16"/>
        <v>0</v>
      </c>
      <c r="M153" s="71">
        <f t="shared" si="17"/>
        <v>0</v>
      </c>
      <c r="N153" s="71">
        <f t="shared" si="18"/>
        <v>0</v>
      </c>
    </row>
    <row r="154" spans="1:14" ht="15" thickBot="1">
      <c r="A154" s="76"/>
      <c r="B154" s="77" t="s">
        <v>0</v>
      </c>
      <c r="C154" s="76"/>
      <c r="D154" s="78"/>
      <c r="E154" s="76"/>
      <c r="F154" s="76"/>
      <c r="G154" s="72">
        <v>0.61529999999999996</v>
      </c>
      <c r="H154" s="68">
        <v>0.03</v>
      </c>
      <c r="I154" s="69">
        <f t="shared" si="19"/>
        <v>3.9600000000000003E-2</v>
      </c>
      <c r="J154" s="86">
        <f>SUM(J151:J153)</f>
        <v>1.1746548000000003</v>
      </c>
      <c r="K154" s="87"/>
      <c r="L154" s="70">
        <f t="shared" si="16"/>
        <v>0</v>
      </c>
      <c r="M154" s="71">
        <f t="shared" si="17"/>
        <v>0</v>
      </c>
      <c r="N154" s="71">
        <f t="shared" si="18"/>
        <v>0</v>
      </c>
    </row>
    <row r="155" spans="1:14" ht="15" thickBot="1">
      <c r="A155" s="73">
        <v>1994</v>
      </c>
      <c r="B155" s="73" t="s">
        <v>945</v>
      </c>
      <c r="C155" s="74">
        <v>18</v>
      </c>
      <c r="D155" s="75" t="s">
        <v>803</v>
      </c>
      <c r="E155" s="74">
        <v>109</v>
      </c>
      <c r="F155" s="74" t="s">
        <v>946</v>
      </c>
      <c r="G155" s="72">
        <v>0.2051</v>
      </c>
      <c r="H155" s="68">
        <v>0.03</v>
      </c>
      <c r="I155" s="69">
        <f t="shared" si="19"/>
        <v>3.9600000000000003E-2</v>
      </c>
      <c r="J155" s="83">
        <f t="shared" si="20"/>
        <v>0.39155160000000011</v>
      </c>
      <c r="K155" s="104"/>
      <c r="L155" s="70">
        <f t="shared" si="16"/>
        <v>0</v>
      </c>
      <c r="M155" s="71">
        <f t="shared" si="17"/>
        <v>0</v>
      </c>
      <c r="N155" s="71">
        <f t="shared" si="18"/>
        <v>0</v>
      </c>
    </row>
    <row r="156" spans="1:14" ht="15" thickBot="1">
      <c r="A156" s="73"/>
      <c r="B156" s="73"/>
      <c r="C156" s="74">
        <v>18</v>
      </c>
      <c r="D156" s="75" t="s">
        <v>803</v>
      </c>
      <c r="E156" s="74">
        <v>139</v>
      </c>
      <c r="F156" s="74" t="s">
        <v>808</v>
      </c>
      <c r="G156" s="72">
        <v>0.1951</v>
      </c>
      <c r="H156" s="68">
        <v>0.03</v>
      </c>
      <c r="I156" s="69">
        <f t="shared" si="19"/>
        <v>3.9600000000000003E-2</v>
      </c>
      <c r="J156" s="83">
        <f t="shared" si="20"/>
        <v>0.37439160000000005</v>
      </c>
      <c r="K156" s="104"/>
      <c r="L156" s="70">
        <f t="shared" si="16"/>
        <v>0</v>
      </c>
      <c r="M156" s="71">
        <f t="shared" si="17"/>
        <v>0</v>
      </c>
      <c r="N156" s="71">
        <f t="shared" si="18"/>
        <v>0</v>
      </c>
    </row>
    <row r="157" spans="1:14" ht="15" thickBot="1">
      <c r="A157" s="73"/>
      <c r="B157" s="73"/>
      <c r="C157" s="74">
        <v>18</v>
      </c>
      <c r="D157" s="75" t="s">
        <v>803</v>
      </c>
      <c r="E157" s="74">
        <v>410</v>
      </c>
      <c r="F157" s="74" t="s">
        <v>899</v>
      </c>
      <c r="G157" s="72">
        <v>0.1951</v>
      </c>
      <c r="H157" s="68">
        <v>0.03</v>
      </c>
      <c r="I157" s="69">
        <f t="shared" si="19"/>
        <v>3.9600000000000003E-2</v>
      </c>
      <c r="J157" s="83">
        <f t="shared" si="20"/>
        <v>0.37439160000000005</v>
      </c>
      <c r="K157" s="104"/>
      <c r="L157" s="70">
        <f t="shared" si="16"/>
        <v>0</v>
      </c>
      <c r="M157" s="71">
        <f t="shared" si="17"/>
        <v>0</v>
      </c>
      <c r="N157" s="71">
        <f t="shared" si="18"/>
        <v>0</v>
      </c>
    </row>
    <row r="158" spans="1:14" ht="15" thickBot="1">
      <c r="A158" s="76"/>
      <c r="B158" s="77" t="s">
        <v>0</v>
      </c>
      <c r="C158" s="76"/>
      <c r="D158" s="78"/>
      <c r="E158" s="76"/>
      <c r="F158" s="76"/>
      <c r="G158" s="72">
        <v>0.59530000000000005</v>
      </c>
      <c r="H158" s="68">
        <v>0.03</v>
      </c>
      <c r="I158" s="69">
        <f t="shared" si="19"/>
        <v>3.9600000000000003E-2</v>
      </c>
      <c r="J158" s="86">
        <f>SUM(J155:J157)</f>
        <v>1.1403348000000002</v>
      </c>
      <c r="K158" s="87"/>
      <c r="L158" s="70">
        <f t="shared" si="16"/>
        <v>0</v>
      </c>
      <c r="M158" s="71">
        <f t="shared" si="17"/>
        <v>0</v>
      </c>
      <c r="N158" s="71">
        <f t="shared" si="18"/>
        <v>0</v>
      </c>
    </row>
    <row r="159" spans="1:14" ht="15" thickBot="1">
      <c r="A159" s="73">
        <v>1995</v>
      </c>
      <c r="B159" s="73" t="s">
        <v>947</v>
      </c>
      <c r="C159" s="74">
        <v>18</v>
      </c>
      <c r="D159" s="75" t="s">
        <v>803</v>
      </c>
      <c r="E159" s="74">
        <v>150</v>
      </c>
      <c r="F159" s="74" t="s">
        <v>804</v>
      </c>
      <c r="G159" s="72">
        <v>0.1951</v>
      </c>
      <c r="H159" s="68">
        <v>0.03</v>
      </c>
      <c r="I159" s="69">
        <f t="shared" si="19"/>
        <v>3.9600000000000003E-2</v>
      </c>
      <c r="J159" s="83">
        <f t="shared" si="20"/>
        <v>0.37439160000000005</v>
      </c>
      <c r="K159" s="104"/>
      <c r="L159" s="70">
        <f t="shared" si="16"/>
        <v>0</v>
      </c>
      <c r="M159" s="71">
        <f t="shared" si="17"/>
        <v>0</v>
      </c>
      <c r="N159" s="71">
        <f t="shared" si="18"/>
        <v>0</v>
      </c>
    </row>
    <row r="160" spans="1:14" ht="15" thickBot="1">
      <c r="A160" s="73"/>
      <c r="B160" s="73"/>
      <c r="C160" s="74">
        <v>18</v>
      </c>
      <c r="D160" s="75" t="s">
        <v>803</v>
      </c>
      <c r="E160" s="74">
        <v>160</v>
      </c>
      <c r="F160" s="74" t="s">
        <v>935</v>
      </c>
      <c r="G160" s="72">
        <v>0.1951</v>
      </c>
      <c r="H160" s="68">
        <v>0.03</v>
      </c>
      <c r="I160" s="69">
        <f t="shared" si="19"/>
        <v>3.9600000000000003E-2</v>
      </c>
      <c r="J160" s="83">
        <f t="shared" si="20"/>
        <v>0.37439160000000005</v>
      </c>
      <c r="K160" s="104"/>
      <c r="L160" s="70">
        <f t="shared" si="16"/>
        <v>0</v>
      </c>
      <c r="M160" s="71">
        <f t="shared" si="17"/>
        <v>0</v>
      </c>
      <c r="N160" s="71">
        <f t="shared" si="18"/>
        <v>0</v>
      </c>
    </row>
    <row r="161" spans="1:14" ht="15" thickBot="1">
      <c r="A161" s="73"/>
      <c r="B161" s="73"/>
      <c r="C161" s="74">
        <v>18</v>
      </c>
      <c r="D161" s="75" t="s">
        <v>803</v>
      </c>
      <c r="E161" s="74">
        <v>389</v>
      </c>
      <c r="F161" s="74" t="s">
        <v>915</v>
      </c>
      <c r="G161" s="72">
        <v>0.1951</v>
      </c>
      <c r="H161" s="68">
        <v>0.03</v>
      </c>
      <c r="I161" s="69">
        <f t="shared" si="19"/>
        <v>3.9600000000000003E-2</v>
      </c>
      <c r="J161" s="83">
        <f t="shared" si="20"/>
        <v>0.37439160000000005</v>
      </c>
      <c r="K161" s="104"/>
      <c r="L161" s="70">
        <f t="shared" si="16"/>
        <v>0</v>
      </c>
      <c r="M161" s="71">
        <f t="shared" si="17"/>
        <v>0</v>
      </c>
      <c r="N161" s="71">
        <f t="shared" si="18"/>
        <v>0</v>
      </c>
    </row>
    <row r="162" spans="1:14" ht="15" thickBot="1">
      <c r="A162" s="76"/>
      <c r="B162" s="77" t="s">
        <v>0</v>
      </c>
      <c r="C162" s="76"/>
      <c r="D162" s="78"/>
      <c r="E162" s="76"/>
      <c r="F162" s="76"/>
      <c r="G162" s="72">
        <v>0.58530000000000004</v>
      </c>
      <c r="H162" s="68">
        <v>0.03</v>
      </c>
      <c r="I162" s="69">
        <f t="shared" si="19"/>
        <v>3.9600000000000003E-2</v>
      </c>
      <c r="J162" s="86">
        <f>SUM(J159:J161)</f>
        <v>1.1231748000000001</v>
      </c>
      <c r="K162" s="87"/>
      <c r="L162" s="70">
        <f t="shared" si="16"/>
        <v>0</v>
      </c>
      <c r="M162" s="71">
        <f t="shared" si="17"/>
        <v>0</v>
      </c>
      <c r="N162" s="71">
        <f t="shared" si="18"/>
        <v>0</v>
      </c>
    </row>
    <row r="163" spans="1:14" ht="15" thickBot="1">
      <c r="A163" s="73">
        <v>1996</v>
      </c>
      <c r="B163" s="73" t="s">
        <v>948</v>
      </c>
      <c r="C163" s="74">
        <v>18</v>
      </c>
      <c r="D163" s="75" t="s">
        <v>803</v>
      </c>
      <c r="E163" s="74">
        <v>150</v>
      </c>
      <c r="F163" s="74" t="s">
        <v>804</v>
      </c>
      <c r="G163" s="72">
        <v>0.1951</v>
      </c>
      <c r="H163" s="68">
        <v>0.03</v>
      </c>
      <c r="I163" s="69">
        <f t="shared" si="19"/>
        <v>3.9600000000000003E-2</v>
      </c>
      <c r="J163" s="83">
        <f t="shared" si="20"/>
        <v>0.37439160000000005</v>
      </c>
      <c r="K163" s="104"/>
      <c r="L163" s="70">
        <f t="shared" si="16"/>
        <v>0</v>
      </c>
      <c r="M163" s="71">
        <f t="shared" si="17"/>
        <v>0</v>
      </c>
      <c r="N163" s="71">
        <f t="shared" si="18"/>
        <v>0</v>
      </c>
    </row>
    <row r="164" spans="1:14" ht="15" thickBot="1">
      <c r="A164" s="73"/>
      <c r="B164" s="73"/>
      <c r="C164" s="74">
        <v>18</v>
      </c>
      <c r="D164" s="75" t="s">
        <v>803</v>
      </c>
      <c r="E164" s="74">
        <v>184</v>
      </c>
      <c r="F164" s="74" t="s">
        <v>903</v>
      </c>
      <c r="G164" s="72">
        <v>0.2051</v>
      </c>
      <c r="H164" s="68">
        <v>0.03</v>
      </c>
      <c r="I164" s="69">
        <f t="shared" si="19"/>
        <v>3.9600000000000003E-2</v>
      </c>
      <c r="J164" s="83">
        <f t="shared" si="20"/>
        <v>0.39155160000000011</v>
      </c>
      <c r="K164" s="104"/>
      <c r="L164" s="70">
        <f t="shared" si="16"/>
        <v>0</v>
      </c>
      <c r="M164" s="71">
        <f t="shared" si="17"/>
        <v>0</v>
      </c>
      <c r="N164" s="71">
        <f t="shared" si="18"/>
        <v>0</v>
      </c>
    </row>
    <row r="165" spans="1:14" ht="15" thickBot="1">
      <c r="A165" s="73"/>
      <c r="B165" s="73"/>
      <c r="C165" s="74">
        <v>18</v>
      </c>
      <c r="D165" s="75" t="s">
        <v>803</v>
      </c>
      <c r="E165" s="74">
        <v>1646</v>
      </c>
      <c r="F165" s="74" t="s">
        <v>949</v>
      </c>
      <c r="G165" s="72">
        <v>0.1951</v>
      </c>
      <c r="H165" s="68">
        <v>0.03</v>
      </c>
      <c r="I165" s="69">
        <f t="shared" si="19"/>
        <v>3.9600000000000003E-2</v>
      </c>
      <c r="J165" s="83">
        <f t="shared" si="20"/>
        <v>0.37439160000000005</v>
      </c>
      <c r="K165" s="104"/>
      <c r="L165" s="70">
        <f t="shared" si="16"/>
        <v>0</v>
      </c>
      <c r="M165" s="71">
        <f t="shared" si="17"/>
        <v>0</v>
      </c>
      <c r="N165" s="71">
        <f t="shared" si="18"/>
        <v>0</v>
      </c>
    </row>
    <row r="166" spans="1:14" ht="15" thickBot="1">
      <c r="A166" s="76"/>
      <c r="B166" s="77" t="s">
        <v>0</v>
      </c>
      <c r="C166" s="76"/>
      <c r="D166" s="78"/>
      <c r="E166" s="76"/>
      <c r="F166" s="76"/>
      <c r="G166" s="72">
        <v>0.59530000000000005</v>
      </c>
      <c r="H166" s="68">
        <v>0.03</v>
      </c>
      <c r="I166" s="69">
        <f t="shared" si="19"/>
        <v>3.9600000000000003E-2</v>
      </c>
      <c r="J166" s="86">
        <f>SUM(J163:J165)</f>
        <v>1.1403348000000002</v>
      </c>
      <c r="K166" s="87"/>
      <c r="L166" s="70">
        <f t="shared" si="16"/>
        <v>0</v>
      </c>
      <c r="M166" s="71">
        <f t="shared" si="17"/>
        <v>0</v>
      </c>
      <c r="N166" s="71">
        <f t="shared" si="18"/>
        <v>0</v>
      </c>
    </row>
    <row r="167" spans="1:14" ht="15" thickBot="1">
      <c r="A167" s="73">
        <v>1997</v>
      </c>
      <c r="B167" s="73" t="s">
        <v>950</v>
      </c>
      <c r="C167" s="74">
        <v>18</v>
      </c>
      <c r="D167" s="75" t="s">
        <v>803</v>
      </c>
      <c r="E167" s="74">
        <v>147</v>
      </c>
      <c r="F167" s="74" t="s">
        <v>838</v>
      </c>
      <c r="G167" s="72">
        <v>0.1951</v>
      </c>
      <c r="H167" s="68">
        <v>0.03</v>
      </c>
      <c r="I167" s="69">
        <f t="shared" si="19"/>
        <v>3.9600000000000003E-2</v>
      </c>
      <c r="J167" s="83">
        <f t="shared" si="20"/>
        <v>0.37439160000000005</v>
      </c>
      <c r="K167" s="104"/>
      <c r="L167" s="70">
        <f t="shared" si="16"/>
        <v>0</v>
      </c>
      <c r="M167" s="71">
        <f t="shared" si="17"/>
        <v>0</v>
      </c>
      <c r="N167" s="71">
        <f t="shared" si="18"/>
        <v>0</v>
      </c>
    </row>
    <row r="168" spans="1:14" ht="15" thickBot="1">
      <c r="A168" s="73"/>
      <c r="B168" s="73"/>
      <c r="C168" s="74">
        <v>18</v>
      </c>
      <c r="D168" s="75" t="s">
        <v>803</v>
      </c>
      <c r="E168" s="74">
        <v>378</v>
      </c>
      <c r="F168" s="74" t="s">
        <v>951</v>
      </c>
      <c r="G168" s="72">
        <v>0.1951</v>
      </c>
      <c r="H168" s="68">
        <v>0.03</v>
      </c>
      <c r="I168" s="69">
        <f t="shared" si="19"/>
        <v>3.9600000000000003E-2</v>
      </c>
      <c r="J168" s="83">
        <f t="shared" si="20"/>
        <v>0.37439160000000005</v>
      </c>
      <c r="K168" s="104"/>
      <c r="L168" s="70">
        <f t="shared" si="16"/>
        <v>0</v>
      </c>
      <c r="M168" s="71">
        <f t="shared" si="17"/>
        <v>0</v>
      </c>
      <c r="N168" s="71">
        <f t="shared" si="18"/>
        <v>0</v>
      </c>
    </row>
    <row r="169" spans="1:14" ht="15" thickBot="1">
      <c r="A169" s="73"/>
      <c r="B169" s="73"/>
      <c r="C169" s="74">
        <v>18</v>
      </c>
      <c r="D169" s="75" t="s">
        <v>803</v>
      </c>
      <c r="E169" s="74">
        <v>404</v>
      </c>
      <c r="F169" s="74" t="s">
        <v>889</v>
      </c>
      <c r="G169" s="72">
        <v>0.1951</v>
      </c>
      <c r="H169" s="68">
        <v>0.03</v>
      </c>
      <c r="I169" s="69">
        <f t="shared" si="19"/>
        <v>3.9600000000000003E-2</v>
      </c>
      <c r="J169" s="83">
        <f t="shared" si="20"/>
        <v>0.37439160000000005</v>
      </c>
      <c r="K169" s="104"/>
      <c r="L169" s="70">
        <f t="shared" si="16"/>
        <v>0</v>
      </c>
      <c r="M169" s="71">
        <f t="shared" si="17"/>
        <v>0</v>
      </c>
      <c r="N169" s="71">
        <f t="shared" si="18"/>
        <v>0</v>
      </c>
    </row>
    <row r="170" spans="1:14" ht="15" thickBot="1">
      <c r="A170" s="76"/>
      <c r="B170" s="77" t="s">
        <v>0</v>
      </c>
      <c r="C170" s="76"/>
      <c r="D170" s="78"/>
      <c r="E170" s="76"/>
      <c r="F170" s="76"/>
      <c r="G170" s="72">
        <v>0.58530000000000004</v>
      </c>
      <c r="H170" s="68">
        <v>0.03</v>
      </c>
      <c r="I170" s="69">
        <f t="shared" si="19"/>
        <v>3.9600000000000003E-2</v>
      </c>
      <c r="J170" s="86">
        <f>SUM(J167:J169)</f>
        <v>1.1231748000000001</v>
      </c>
      <c r="K170" s="87"/>
      <c r="L170" s="70">
        <f t="shared" si="16"/>
        <v>0</v>
      </c>
      <c r="M170" s="71">
        <f t="shared" si="17"/>
        <v>0</v>
      </c>
      <c r="N170" s="71">
        <f t="shared" si="18"/>
        <v>0</v>
      </c>
    </row>
    <row r="171" spans="1:14" ht="15" thickBot="1">
      <c r="A171" s="73">
        <v>1998</v>
      </c>
      <c r="B171" s="73" t="s">
        <v>952</v>
      </c>
      <c r="C171" s="74">
        <v>18</v>
      </c>
      <c r="D171" s="75" t="s">
        <v>803</v>
      </c>
      <c r="E171" s="74">
        <v>108</v>
      </c>
      <c r="F171" s="74" t="s">
        <v>953</v>
      </c>
      <c r="G171" s="72">
        <v>0.1951</v>
      </c>
      <c r="H171" s="68">
        <v>0.03</v>
      </c>
      <c r="I171" s="69">
        <f t="shared" si="19"/>
        <v>3.9600000000000003E-2</v>
      </c>
      <c r="J171" s="83">
        <f t="shared" si="20"/>
        <v>0.37439160000000005</v>
      </c>
      <c r="K171" s="104"/>
      <c r="L171" s="70">
        <f t="shared" si="16"/>
        <v>0</v>
      </c>
      <c r="M171" s="71">
        <f t="shared" si="17"/>
        <v>0</v>
      </c>
      <c r="N171" s="71">
        <f t="shared" si="18"/>
        <v>0</v>
      </c>
    </row>
    <row r="172" spans="1:14" ht="15" thickBot="1">
      <c r="A172" s="73"/>
      <c r="B172" s="73"/>
      <c r="C172" s="74">
        <v>18</v>
      </c>
      <c r="D172" s="75" t="s">
        <v>803</v>
      </c>
      <c r="E172" s="74">
        <v>147</v>
      </c>
      <c r="F172" s="74" t="s">
        <v>838</v>
      </c>
      <c r="G172" s="72">
        <v>0.1951</v>
      </c>
      <c r="H172" s="68">
        <v>0.03</v>
      </c>
      <c r="I172" s="69">
        <f t="shared" si="19"/>
        <v>3.9600000000000003E-2</v>
      </c>
      <c r="J172" s="83">
        <f t="shared" si="20"/>
        <v>0.37439160000000005</v>
      </c>
      <c r="K172" s="104"/>
      <c r="L172" s="70">
        <f t="shared" si="16"/>
        <v>0</v>
      </c>
      <c r="M172" s="71">
        <f t="shared" si="17"/>
        <v>0</v>
      </c>
      <c r="N172" s="71">
        <f t="shared" si="18"/>
        <v>0</v>
      </c>
    </row>
    <row r="173" spans="1:14">
      <c r="A173" s="73"/>
      <c r="B173" s="73"/>
      <c r="C173" s="74">
        <v>18</v>
      </c>
      <c r="D173" s="75" t="s">
        <v>803</v>
      </c>
      <c r="E173" s="74">
        <v>378</v>
      </c>
      <c r="F173" s="74" t="s">
        <v>951</v>
      </c>
      <c r="G173" s="72">
        <v>0.1951</v>
      </c>
      <c r="H173" s="68">
        <v>0.03</v>
      </c>
      <c r="I173" s="69">
        <f t="shared" si="19"/>
        <v>3.9600000000000003E-2</v>
      </c>
      <c r="J173" s="83">
        <f t="shared" si="20"/>
        <v>0.37439160000000005</v>
      </c>
      <c r="K173" s="104"/>
      <c r="L173" s="70">
        <f t="shared" si="16"/>
        <v>0</v>
      </c>
      <c r="M173" s="71">
        <f t="shared" si="17"/>
        <v>0</v>
      </c>
      <c r="N173" s="71">
        <f t="shared" si="18"/>
        <v>0</v>
      </c>
    </row>
    <row r="174" spans="1:14" ht="15" thickBot="1">
      <c r="A174" s="76"/>
      <c r="B174" s="77" t="s">
        <v>0</v>
      </c>
      <c r="C174" s="76"/>
      <c r="D174" s="78"/>
      <c r="E174" s="76"/>
      <c r="F174" s="76"/>
      <c r="G174" s="76">
        <v>0.58530000000000004</v>
      </c>
      <c r="H174" s="76">
        <v>0.03</v>
      </c>
      <c r="I174" s="76">
        <f t="shared" si="19"/>
        <v>3.9600000000000003E-2</v>
      </c>
      <c r="J174" s="86">
        <f>SUM(J171:J173)</f>
        <v>1.1231748000000001</v>
      </c>
      <c r="K174" s="87"/>
      <c r="L174" s="70">
        <f t="shared" si="16"/>
        <v>0</v>
      </c>
      <c r="M174" s="71">
        <f t="shared" si="17"/>
        <v>0</v>
      </c>
      <c r="N174" s="71">
        <f t="shared" si="18"/>
        <v>0</v>
      </c>
    </row>
    <row r="175" spans="1:14" ht="15" thickBot="1">
      <c r="A175" s="73">
        <v>1999</v>
      </c>
      <c r="B175" s="73" t="s">
        <v>954</v>
      </c>
      <c r="C175" s="74">
        <v>18</v>
      </c>
      <c r="D175" s="75" t="s">
        <v>803</v>
      </c>
      <c r="E175" s="74">
        <v>108</v>
      </c>
      <c r="F175" s="74" t="s">
        <v>953</v>
      </c>
      <c r="G175" s="72">
        <v>0.1951</v>
      </c>
      <c r="H175" s="68">
        <v>0.03</v>
      </c>
      <c r="I175" s="69">
        <f t="shared" si="19"/>
        <v>3.9600000000000003E-2</v>
      </c>
      <c r="J175" s="83">
        <f t="shared" si="20"/>
        <v>0.37439160000000005</v>
      </c>
      <c r="K175" s="104"/>
      <c r="L175" s="70">
        <f t="shared" si="16"/>
        <v>0</v>
      </c>
      <c r="M175" s="71">
        <f t="shared" si="17"/>
        <v>0</v>
      </c>
      <c r="N175" s="71">
        <f t="shared" si="18"/>
        <v>0</v>
      </c>
    </row>
    <row r="176" spans="1:14" ht="15" thickBot="1">
      <c r="A176" s="73"/>
      <c r="B176" s="73"/>
      <c r="C176" s="74">
        <v>18</v>
      </c>
      <c r="D176" s="75" t="s">
        <v>803</v>
      </c>
      <c r="E176" s="74">
        <v>147</v>
      </c>
      <c r="F176" s="74" t="s">
        <v>838</v>
      </c>
      <c r="G176" s="72">
        <v>0.1951</v>
      </c>
      <c r="H176" s="68">
        <v>0.03</v>
      </c>
      <c r="I176" s="69">
        <f t="shared" si="19"/>
        <v>3.9600000000000003E-2</v>
      </c>
      <c r="J176" s="83">
        <f t="shared" si="20"/>
        <v>0.37439160000000005</v>
      </c>
      <c r="K176" s="104"/>
      <c r="L176" s="70">
        <f t="shared" si="16"/>
        <v>0</v>
      </c>
      <c r="M176" s="71">
        <f t="shared" si="17"/>
        <v>0</v>
      </c>
      <c r="N176" s="71">
        <f t="shared" si="18"/>
        <v>0</v>
      </c>
    </row>
    <row r="177" spans="1:14">
      <c r="A177" s="73"/>
      <c r="B177" s="73"/>
      <c r="C177" s="74">
        <v>18</v>
      </c>
      <c r="D177" s="75" t="s">
        <v>803</v>
      </c>
      <c r="E177" s="74">
        <v>404</v>
      </c>
      <c r="F177" s="74" t="s">
        <v>889</v>
      </c>
      <c r="G177" s="72">
        <v>0.1951</v>
      </c>
      <c r="H177" s="68">
        <v>0.03</v>
      </c>
      <c r="I177" s="69">
        <f t="shared" si="19"/>
        <v>3.9600000000000003E-2</v>
      </c>
      <c r="J177" s="83">
        <f t="shared" si="20"/>
        <v>0.37439160000000005</v>
      </c>
      <c r="K177" s="104"/>
      <c r="L177" s="70">
        <f t="shared" si="16"/>
        <v>0</v>
      </c>
      <c r="M177" s="71">
        <f t="shared" si="17"/>
        <v>0</v>
      </c>
      <c r="N177" s="71">
        <f t="shared" si="18"/>
        <v>0</v>
      </c>
    </row>
    <row r="178" spans="1:14" ht="15" thickBot="1">
      <c r="A178" s="76"/>
      <c r="B178" s="77" t="s">
        <v>0</v>
      </c>
      <c r="C178" s="76"/>
      <c r="D178" s="78"/>
      <c r="E178" s="76"/>
      <c r="F178" s="76"/>
      <c r="G178" s="76">
        <v>0.58530000000000004</v>
      </c>
      <c r="H178" s="76">
        <v>0.03</v>
      </c>
      <c r="I178" s="76">
        <f t="shared" si="19"/>
        <v>3.9600000000000003E-2</v>
      </c>
      <c r="J178" s="86">
        <f>SUM(J175:J177)</f>
        <v>1.1231748000000001</v>
      </c>
      <c r="K178" s="87"/>
      <c r="L178" s="70">
        <f t="shared" si="16"/>
        <v>0</v>
      </c>
      <c r="M178" s="71">
        <f t="shared" si="17"/>
        <v>0</v>
      </c>
      <c r="N178" s="71">
        <f t="shared" si="18"/>
        <v>0</v>
      </c>
    </row>
    <row r="179" spans="1:14" ht="15" thickBot="1">
      <c r="A179" s="73">
        <v>2000</v>
      </c>
      <c r="B179" s="73" t="s">
        <v>955</v>
      </c>
      <c r="C179" s="74">
        <v>18</v>
      </c>
      <c r="D179" s="75" t="s">
        <v>803</v>
      </c>
      <c r="E179" s="74">
        <v>108</v>
      </c>
      <c r="F179" s="74" t="s">
        <v>953</v>
      </c>
      <c r="G179" s="72">
        <v>0.1951</v>
      </c>
      <c r="H179" s="68">
        <v>0.03</v>
      </c>
      <c r="I179" s="69">
        <f t="shared" si="19"/>
        <v>3.9600000000000003E-2</v>
      </c>
      <c r="J179" s="83">
        <f t="shared" si="20"/>
        <v>0.37439160000000005</v>
      </c>
      <c r="K179" s="104"/>
      <c r="L179" s="70">
        <f t="shared" si="16"/>
        <v>0</v>
      </c>
      <c r="M179" s="71">
        <f t="shared" si="17"/>
        <v>0</v>
      </c>
      <c r="N179" s="71">
        <f t="shared" si="18"/>
        <v>0</v>
      </c>
    </row>
    <row r="180" spans="1:14" ht="15" thickBot="1">
      <c r="A180" s="73"/>
      <c r="B180" s="73"/>
      <c r="C180" s="74">
        <v>18</v>
      </c>
      <c r="D180" s="75" t="s">
        <v>803</v>
      </c>
      <c r="E180" s="74">
        <v>147</v>
      </c>
      <c r="F180" s="74" t="s">
        <v>838</v>
      </c>
      <c r="G180" s="72">
        <v>0.1951</v>
      </c>
      <c r="H180" s="68">
        <v>0.03</v>
      </c>
      <c r="I180" s="69">
        <f t="shared" si="19"/>
        <v>3.9600000000000003E-2</v>
      </c>
      <c r="J180" s="83">
        <f t="shared" si="20"/>
        <v>0.37439160000000005</v>
      </c>
      <c r="K180" s="104"/>
      <c r="L180" s="70">
        <f t="shared" si="16"/>
        <v>0</v>
      </c>
      <c r="M180" s="71">
        <f t="shared" si="17"/>
        <v>0</v>
      </c>
      <c r="N180" s="71">
        <f t="shared" si="18"/>
        <v>0</v>
      </c>
    </row>
    <row r="181" spans="1:14">
      <c r="A181" s="73"/>
      <c r="B181" s="73"/>
      <c r="C181" s="74">
        <v>18</v>
      </c>
      <c r="D181" s="75" t="s">
        <v>803</v>
      </c>
      <c r="E181" s="74">
        <v>809</v>
      </c>
      <c r="F181" s="74" t="s">
        <v>943</v>
      </c>
      <c r="G181" s="72">
        <v>0.1951</v>
      </c>
      <c r="H181" s="68">
        <v>0.03</v>
      </c>
      <c r="I181" s="69">
        <f t="shared" si="19"/>
        <v>3.9600000000000003E-2</v>
      </c>
      <c r="J181" s="83">
        <f t="shared" si="20"/>
        <v>0.37439160000000005</v>
      </c>
      <c r="K181" s="104"/>
      <c r="L181" s="70">
        <f t="shared" si="16"/>
        <v>0</v>
      </c>
      <c r="M181" s="71">
        <f t="shared" si="17"/>
        <v>0</v>
      </c>
      <c r="N181" s="71">
        <f t="shared" si="18"/>
        <v>0</v>
      </c>
    </row>
    <row r="182" spans="1:14" ht="15" thickBot="1">
      <c r="A182" s="76"/>
      <c r="B182" s="77" t="s">
        <v>0</v>
      </c>
      <c r="C182" s="76"/>
      <c r="D182" s="78"/>
      <c r="E182" s="76"/>
      <c r="F182" s="76"/>
      <c r="G182" s="76">
        <v>0.58530000000000004</v>
      </c>
      <c r="H182" s="76">
        <v>0.03</v>
      </c>
      <c r="I182" s="76">
        <f t="shared" si="19"/>
        <v>3.9600000000000003E-2</v>
      </c>
      <c r="J182" s="86">
        <f>SUM(J179:J181)</f>
        <v>1.1231748000000001</v>
      </c>
      <c r="K182" s="87"/>
      <c r="L182" s="70">
        <f t="shared" si="16"/>
        <v>0</v>
      </c>
      <c r="M182" s="71">
        <f t="shared" si="17"/>
        <v>0</v>
      </c>
      <c r="N182" s="71">
        <f t="shared" si="18"/>
        <v>0</v>
      </c>
    </row>
    <row r="183" spans="1:14" ht="15" thickBot="1">
      <c r="A183" s="73">
        <v>2001</v>
      </c>
      <c r="B183" s="73" t="s">
        <v>956</v>
      </c>
      <c r="C183" s="74">
        <v>18</v>
      </c>
      <c r="D183" s="75" t="s">
        <v>803</v>
      </c>
      <c r="E183" s="74">
        <v>108</v>
      </c>
      <c r="F183" s="74" t="s">
        <v>953</v>
      </c>
      <c r="G183" s="72">
        <v>0.1951</v>
      </c>
      <c r="H183" s="68">
        <v>0.03</v>
      </c>
      <c r="I183" s="69">
        <f t="shared" si="19"/>
        <v>3.9600000000000003E-2</v>
      </c>
      <c r="J183" s="83">
        <f t="shared" si="20"/>
        <v>0.37439160000000005</v>
      </c>
      <c r="K183" s="104"/>
      <c r="L183" s="70">
        <f t="shared" si="16"/>
        <v>0</v>
      </c>
      <c r="M183" s="71">
        <f t="shared" si="17"/>
        <v>0</v>
      </c>
      <c r="N183" s="71">
        <f t="shared" si="18"/>
        <v>0</v>
      </c>
    </row>
    <row r="184" spans="1:14" ht="15" thickBot="1">
      <c r="A184" s="73"/>
      <c r="B184" s="73"/>
      <c r="C184" s="74">
        <v>18</v>
      </c>
      <c r="D184" s="75" t="s">
        <v>803</v>
      </c>
      <c r="E184" s="74">
        <v>378</v>
      </c>
      <c r="F184" s="74" t="s">
        <v>951</v>
      </c>
      <c r="G184" s="72">
        <v>0.1951</v>
      </c>
      <c r="H184" s="68">
        <v>0.03</v>
      </c>
      <c r="I184" s="69">
        <f t="shared" si="19"/>
        <v>3.9600000000000003E-2</v>
      </c>
      <c r="J184" s="83">
        <f t="shared" si="20"/>
        <v>0.37439160000000005</v>
      </c>
      <c r="K184" s="104"/>
      <c r="L184" s="70">
        <f t="shared" si="16"/>
        <v>0</v>
      </c>
      <c r="M184" s="71">
        <f t="shared" si="17"/>
        <v>0</v>
      </c>
      <c r="N184" s="71">
        <f t="shared" si="18"/>
        <v>0</v>
      </c>
    </row>
    <row r="185" spans="1:14">
      <c r="A185" s="73"/>
      <c r="B185" s="73"/>
      <c r="C185" s="74">
        <v>18</v>
      </c>
      <c r="D185" s="75" t="s">
        <v>803</v>
      </c>
      <c r="E185" s="74">
        <v>417</v>
      </c>
      <c r="F185" s="74" t="s">
        <v>910</v>
      </c>
      <c r="G185" s="72">
        <v>0.21510000000000001</v>
      </c>
      <c r="H185" s="68">
        <v>0.03</v>
      </c>
      <c r="I185" s="69">
        <f t="shared" si="19"/>
        <v>3.9600000000000003E-2</v>
      </c>
      <c r="J185" s="83">
        <f t="shared" si="20"/>
        <v>0.40871160000000012</v>
      </c>
      <c r="K185" s="104"/>
      <c r="L185" s="70">
        <f t="shared" si="16"/>
        <v>0</v>
      </c>
      <c r="M185" s="71">
        <f t="shared" si="17"/>
        <v>0</v>
      </c>
      <c r="N185" s="71">
        <f t="shared" si="18"/>
        <v>0</v>
      </c>
    </row>
    <row r="186" spans="1:14" ht="15" thickBot="1">
      <c r="A186" s="76"/>
      <c r="B186" s="77" t="s">
        <v>0</v>
      </c>
      <c r="C186" s="76"/>
      <c r="D186" s="78"/>
      <c r="E186" s="76"/>
      <c r="F186" s="76"/>
      <c r="G186" s="76">
        <v>0.60529999999999995</v>
      </c>
      <c r="H186" s="76">
        <v>0.03</v>
      </c>
      <c r="I186" s="76">
        <f t="shared" si="19"/>
        <v>3.9600000000000003E-2</v>
      </c>
      <c r="J186" s="86">
        <f>SUM(J183:J185)</f>
        <v>1.1574948000000003</v>
      </c>
      <c r="K186" s="87"/>
      <c r="L186" s="70">
        <f t="shared" si="16"/>
        <v>0</v>
      </c>
      <c r="M186" s="71">
        <f t="shared" si="17"/>
        <v>0</v>
      </c>
      <c r="N186" s="71">
        <f t="shared" si="18"/>
        <v>0</v>
      </c>
    </row>
    <row r="187" spans="1:14" ht="15" thickBot="1">
      <c r="A187" s="73">
        <v>2002</v>
      </c>
      <c r="B187" s="73" t="s">
        <v>957</v>
      </c>
      <c r="C187" s="74">
        <v>18</v>
      </c>
      <c r="D187" s="75" t="s">
        <v>803</v>
      </c>
      <c r="E187" s="74">
        <v>378</v>
      </c>
      <c r="F187" s="74" t="s">
        <v>951</v>
      </c>
      <c r="G187" s="72">
        <v>0.1951</v>
      </c>
      <c r="H187" s="68">
        <v>0.03</v>
      </c>
      <c r="I187" s="69">
        <f t="shared" si="19"/>
        <v>3.9600000000000003E-2</v>
      </c>
      <c r="J187" s="83">
        <f t="shared" si="20"/>
        <v>0.37439160000000005</v>
      </c>
      <c r="K187" s="104"/>
      <c r="L187" s="70">
        <f t="shared" ref="L187:L250" si="21">K187*J187</f>
        <v>0</v>
      </c>
      <c r="M187" s="71">
        <f t="shared" ref="M187:M250" si="22">L187*$K$7</f>
        <v>0</v>
      </c>
      <c r="N187" s="71">
        <f t="shared" ref="N187:N250" si="23">L187-M187</f>
        <v>0</v>
      </c>
    </row>
    <row r="188" spans="1:14" ht="15" thickBot="1">
      <c r="A188" s="73"/>
      <c r="B188" s="73"/>
      <c r="C188" s="74">
        <v>18</v>
      </c>
      <c r="D188" s="75" t="s">
        <v>803</v>
      </c>
      <c r="E188" s="74">
        <v>404</v>
      </c>
      <c r="F188" s="74" t="s">
        <v>889</v>
      </c>
      <c r="G188" s="72">
        <v>0.1951</v>
      </c>
      <c r="H188" s="68">
        <v>0.03</v>
      </c>
      <c r="I188" s="69">
        <f t="shared" si="19"/>
        <v>3.9600000000000003E-2</v>
      </c>
      <c r="J188" s="83">
        <f t="shared" si="20"/>
        <v>0.37439160000000005</v>
      </c>
      <c r="K188" s="104"/>
      <c r="L188" s="70">
        <f t="shared" si="21"/>
        <v>0</v>
      </c>
      <c r="M188" s="71">
        <f t="shared" si="22"/>
        <v>0</v>
      </c>
      <c r="N188" s="71">
        <f t="shared" si="23"/>
        <v>0</v>
      </c>
    </row>
    <row r="189" spans="1:14">
      <c r="A189" s="73"/>
      <c r="B189" s="73"/>
      <c r="C189" s="74">
        <v>18</v>
      </c>
      <c r="D189" s="75" t="s">
        <v>803</v>
      </c>
      <c r="E189" s="74">
        <v>809</v>
      </c>
      <c r="F189" s="74" t="s">
        <v>943</v>
      </c>
      <c r="G189" s="72">
        <v>0.1951</v>
      </c>
      <c r="H189" s="68">
        <v>0.03</v>
      </c>
      <c r="I189" s="69">
        <f t="shared" si="19"/>
        <v>3.9600000000000003E-2</v>
      </c>
      <c r="J189" s="83">
        <f t="shared" si="20"/>
        <v>0.37439160000000005</v>
      </c>
      <c r="K189" s="104"/>
      <c r="L189" s="70">
        <f t="shared" si="21"/>
        <v>0</v>
      </c>
      <c r="M189" s="71">
        <f t="shared" si="22"/>
        <v>0</v>
      </c>
      <c r="N189" s="71">
        <f t="shared" si="23"/>
        <v>0</v>
      </c>
    </row>
    <row r="190" spans="1:14" ht="15" thickBot="1">
      <c r="A190" s="76"/>
      <c r="B190" s="77" t="s">
        <v>0</v>
      </c>
      <c r="C190" s="76"/>
      <c r="D190" s="78"/>
      <c r="E190" s="76"/>
      <c r="F190" s="76"/>
      <c r="G190" s="76">
        <v>0.58530000000000004</v>
      </c>
      <c r="H190" s="76">
        <v>0.03</v>
      </c>
      <c r="I190" s="76">
        <f t="shared" si="19"/>
        <v>3.9600000000000003E-2</v>
      </c>
      <c r="J190" s="86">
        <f>SUM(J187:J189)</f>
        <v>1.1231748000000001</v>
      </c>
      <c r="K190" s="87"/>
      <c r="L190" s="70">
        <f t="shared" si="21"/>
        <v>0</v>
      </c>
      <c r="M190" s="71">
        <f t="shared" si="22"/>
        <v>0</v>
      </c>
      <c r="N190" s="71">
        <f t="shared" si="23"/>
        <v>0</v>
      </c>
    </row>
    <row r="191" spans="1:14" ht="15" thickBot="1">
      <c r="A191" s="73">
        <v>2003</v>
      </c>
      <c r="B191" s="73" t="s">
        <v>958</v>
      </c>
      <c r="C191" s="74">
        <v>18</v>
      </c>
      <c r="D191" s="75" t="s">
        <v>803</v>
      </c>
      <c r="E191" s="74">
        <v>165</v>
      </c>
      <c r="F191" s="74" t="s">
        <v>959</v>
      </c>
      <c r="G191" s="72">
        <v>0.1951</v>
      </c>
      <c r="H191" s="68">
        <v>0.03</v>
      </c>
      <c r="I191" s="69">
        <f t="shared" si="19"/>
        <v>3.9600000000000003E-2</v>
      </c>
      <c r="J191" s="83">
        <f t="shared" si="20"/>
        <v>0.37439160000000005</v>
      </c>
      <c r="K191" s="104"/>
      <c r="L191" s="70">
        <f t="shared" si="21"/>
        <v>0</v>
      </c>
      <c r="M191" s="71">
        <f t="shared" si="22"/>
        <v>0</v>
      </c>
      <c r="N191" s="71">
        <f t="shared" si="23"/>
        <v>0</v>
      </c>
    </row>
    <row r="192" spans="1:14" ht="15" thickBot="1">
      <c r="A192" s="73"/>
      <c r="B192" s="73"/>
      <c r="C192" s="74">
        <v>18</v>
      </c>
      <c r="D192" s="75" t="s">
        <v>803</v>
      </c>
      <c r="E192" s="74">
        <v>168</v>
      </c>
      <c r="F192" s="74" t="s">
        <v>839</v>
      </c>
      <c r="G192" s="72">
        <v>0.1951</v>
      </c>
      <c r="H192" s="68">
        <v>0.03</v>
      </c>
      <c r="I192" s="69">
        <f t="shared" si="19"/>
        <v>3.9600000000000003E-2</v>
      </c>
      <c r="J192" s="83">
        <f t="shared" si="20"/>
        <v>0.37439160000000005</v>
      </c>
      <c r="K192" s="104"/>
      <c r="L192" s="70">
        <f t="shared" si="21"/>
        <v>0</v>
      </c>
      <c r="M192" s="71">
        <f t="shared" si="22"/>
        <v>0</v>
      </c>
      <c r="N192" s="71">
        <f t="shared" si="23"/>
        <v>0</v>
      </c>
    </row>
    <row r="193" spans="1:14">
      <c r="A193" s="73"/>
      <c r="B193" s="73"/>
      <c r="C193" s="74">
        <v>18</v>
      </c>
      <c r="D193" s="75" t="s">
        <v>803</v>
      </c>
      <c r="E193" s="74">
        <v>410</v>
      </c>
      <c r="F193" s="74" t="s">
        <v>899</v>
      </c>
      <c r="G193" s="72">
        <v>0.1951</v>
      </c>
      <c r="H193" s="68">
        <v>0.03</v>
      </c>
      <c r="I193" s="69">
        <f t="shared" si="19"/>
        <v>3.9600000000000003E-2</v>
      </c>
      <c r="J193" s="83">
        <f t="shared" si="20"/>
        <v>0.37439160000000005</v>
      </c>
      <c r="K193" s="104"/>
      <c r="L193" s="70">
        <f t="shared" si="21"/>
        <v>0</v>
      </c>
      <c r="M193" s="71">
        <f t="shared" si="22"/>
        <v>0</v>
      </c>
      <c r="N193" s="71">
        <f t="shared" si="23"/>
        <v>0</v>
      </c>
    </row>
    <row r="194" spans="1:14" ht="15" thickBot="1">
      <c r="A194" s="76"/>
      <c r="B194" s="77" t="s">
        <v>0</v>
      </c>
      <c r="C194" s="76"/>
      <c r="D194" s="78"/>
      <c r="E194" s="76"/>
      <c r="F194" s="76"/>
      <c r="G194" s="76">
        <v>0.58530000000000004</v>
      </c>
      <c r="H194" s="76">
        <v>0.03</v>
      </c>
      <c r="I194" s="76">
        <f t="shared" si="19"/>
        <v>3.9600000000000003E-2</v>
      </c>
      <c r="J194" s="86">
        <f>SUM(J191:J193)</f>
        <v>1.1231748000000001</v>
      </c>
      <c r="K194" s="87"/>
      <c r="L194" s="70">
        <f t="shared" si="21"/>
        <v>0</v>
      </c>
      <c r="M194" s="71">
        <f t="shared" si="22"/>
        <v>0</v>
      </c>
      <c r="N194" s="71">
        <f t="shared" si="23"/>
        <v>0</v>
      </c>
    </row>
    <row r="195" spans="1:14" ht="15" thickBot="1">
      <c r="A195" s="73">
        <v>2004</v>
      </c>
      <c r="B195" s="73" t="s">
        <v>960</v>
      </c>
      <c r="C195" s="74">
        <v>18</v>
      </c>
      <c r="D195" s="75" t="s">
        <v>803</v>
      </c>
      <c r="E195" s="74">
        <v>119</v>
      </c>
      <c r="F195" s="74" t="s">
        <v>942</v>
      </c>
      <c r="G195" s="72">
        <v>0.1951</v>
      </c>
      <c r="H195" s="68">
        <v>0.03</v>
      </c>
      <c r="I195" s="69">
        <f t="shared" si="19"/>
        <v>3.9600000000000003E-2</v>
      </c>
      <c r="J195" s="83">
        <f t="shared" si="20"/>
        <v>0.37439160000000005</v>
      </c>
      <c r="K195" s="104"/>
      <c r="L195" s="70">
        <f t="shared" si="21"/>
        <v>0</v>
      </c>
      <c r="M195" s="71">
        <f t="shared" si="22"/>
        <v>0</v>
      </c>
      <c r="N195" s="71">
        <f t="shared" si="23"/>
        <v>0</v>
      </c>
    </row>
    <row r="196" spans="1:14" ht="15" thickBot="1">
      <c r="A196" s="73"/>
      <c r="B196" s="73"/>
      <c r="C196" s="74">
        <v>18</v>
      </c>
      <c r="D196" s="75" t="s">
        <v>803</v>
      </c>
      <c r="E196" s="74">
        <v>404</v>
      </c>
      <c r="F196" s="74" t="s">
        <v>889</v>
      </c>
      <c r="G196" s="72">
        <v>0.1951</v>
      </c>
      <c r="H196" s="68">
        <v>0.03</v>
      </c>
      <c r="I196" s="69">
        <f t="shared" si="19"/>
        <v>3.9600000000000003E-2</v>
      </c>
      <c r="J196" s="83">
        <f t="shared" si="20"/>
        <v>0.37439160000000005</v>
      </c>
      <c r="K196" s="104"/>
      <c r="L196" s="70">
        <f t="shared" si="21"/>
        <v>0</v>
      </c>
      <c r="M196" s="71">
        <f t="shared" si="22"/>
        <v>0</v>
      </c>
      <c r="N196" s="71">
        <f t="shared" si="23"/>
        <v>0</v>
      </c>
    </row>
    <row r="197" spans="1:14">
      <c r="A197" s="73"/>
      <c r="B197" s="73"/>
      <c r="C197" s="74">
        <v>18</v>
      </c>
      <c r="D197" s="75" t="s">
        <v>803</v>
      </c>
      <c r="E197" s="74">
        <v>809</v>
      </c>
      <c r="F197" s="74" t="s">
        <v>943</v>
      </c>
      <c r="G197" s="72">
        <v>0.1951</v>
      </c>
      <c r="H197" s="68">
        <v>0.03</v>
      </c>
      <c r="I197" s="69">
        <f t="shared" si="19"/>
        <v>3.9600000000000003E-2</v>
      </c>
      <c r="J197" s="83">
        <f t="shared" si="20"/>
        <v>0.37439160000000005</v>
      </c>
      <c r="K197" s="104"/>
      <c r="L197" s="70">
        <f t="shared" si="21"/>
        <v>0</v>
      </c>
      <c r="M197" s="71">
        <f t="shared" si="22"/>
        <v>0</v>
      </c>
      <c r="N197" s="71">
        <f t="shared" si="23"/>
        <v>0</v>
      </c>
    </row>
    <row r="198" spans="1:14" ht="15" thickBot="1">
      <c r="A198" s="76"/>
      <c r="B198" s="77" t="s">
        <v>0</v>
      </c>
      <c r="C198" s="76"/>
      <c r="D198" s="78"/>
      <c r="E198" s="76"/>
      <c r="F198" s="76"/>
      <c r="G198" s="76">
        <v>0.58530000000000004</v>
      </c>
      <c r="H198" s="76">
        <v>0.03</v>
      </c>
      <c r="I198" s="76">
        <f t="shared" si="19"/>
        <v>3.9600000000000003E-2</v>
      </c>
      <c r="J198" s="86">
        <f>SUM(J195:J197)</f>
        <v>1.1231748000000001</v>
      </c>
      <c r="K198" s="87"/>
      <c r="L198" s="70">
        <f t="shared" si="21"/>
        <v>0</v>
      </c>
      <c r="M198" s="71">
        <f t="shared" si="22"/>
        <v>0</v>
      </c>
      <c r="N198" s="71">
        <f t="shared" si="23"/>
        <v>0</v>
      </c>
    </row>
    <row r="199" spans="1:14" ht="15" thickBot="1">
      <c r="A199" s="73">
        <v>2005</v>
      </c>
      <c r="B199" s="73" t="s">
        <v>961</v>
      </c>
      <c r="C199" s="74">
        <v>18</v>
      </c>
      <c r="D199" s="75" t="s">
        <v>803</v>
      </c>
      <c r="E199" s="74">
        <v>147</v>
      </c>
      <c r="F199" s="74" t="s">
        <v>838</v>
      </c>
      <c r="G199" s="72">
        <v>0.1951</v>
      </c>
      <c r="H199" s="68">
        <v>0.03</v>
      </c>
      <c r="I199" s="69">
        <f t="shared" si="19"/>
        <v>3.9600000000000003E-2</v>
      </c>
      <c r="J199" s="83">
        <f t="shared" si="20"/>
        <v>0.37439160000000005</v>
      </c>
      <c r="K199" s="104"/>
      <c r="L199" s="70">
        <f t="shared" si="21"/>
        <v>0</v>
      </c>
      <c r="M199" s="71">
        <f t="shared" si="22"/>
        <v>0</v>
      </c>
      <c r="N199" s="71">
        <f t="shared" si="23"/>
        <v>0</v>
      </c>
    </row>
    <row r="200" spans="1:14" ht="15" thickBot="1">
      <c r="A200" s="73"/>
      <c r="B200" s="73"/>
      <c r="C200" s="74">
        <v>18</v>
      </c>
      <c r="D200" s="75" t="s">
        <v>803</v>
      </c>
      <c r="E200" s="74">
        <v>404</v>
      </c>
      <c r="F200" s="74" t="s">
        <v>889</v>
      </c>
      <c r="G200" s="72">
        <v>0.1951</v>
      </c>
      <c r="H200" s="68">
        <v>0.03</v>
      </c>
      <c r="I200" s="69">
        <f t="shared" si="19"/>
        <v>3.9600000000000003E-2</v>
      </c>
      <c r="J200" s="83">
        <f t="shared" si="20"/>
        <v>0.37439160000000005</v>
      </c>
      <c r="K200" s="104"/>
      <c r="L200" s="70">
        <f t="shared" si="21"/>
        <v>0</v>
      </c>
      <c r="M200" s="71">
        <f t="shared" si="22"/>
        <v>0</v>
      </c>
      <c r="N200" s="71">
        <f t="shared" si="23"/>
        <v>0</v>
      </c>
    </row>
    <row r="201" spans="1:14">
      <c r="A201" s="73"/>
      <c r="B201" s="73"/>
      <c r="C201" s="74">
        <v>18</v>
      </c>
      <c r="D201" s="75" t="s">
        <v>803</v>
      </c>
      <c r="E201" s="74">
        <v>410</v>
      </c>
      <c r="F201" s="74" t="s">
        <v>899</v>
      </c>
      <c r="G201" s="72">
        <v>0.1951</v>
      </c>
      <c r="H201" s="68">
        <v>0.03</v>
      </c>
      <c r="I201" s="69">
        <f t="shared" si="19"/>
        <v>3.9600000000000003E-2</v>
      </c>
      <c r="J201" s="83">
        <f t="shared" si="20"/>
        <v>0.37439160000000005</v>
      </c>
      <c r="K201" s="104"/>
      <c r="L201" s="70">
        <f t="shared" si="21"/>
        <v>0</v>
      </c>
      <c r="M201" s="71">
        <f t="shared" si="22"/>
        <v>0</v>
      </c>
      <c r="N201" s="71">
        <f t="shared" si="23"/>
        <v>0</v>
      </c>
    </row>
    <row r="202" spans="1:14" ht="15" thickBot="1">
      <c r="A202" s="76"/>
      <c r="B202" s="77" t="s">
        <v>0</v>
      </c>
      <c r="C202" s="76"/>
      <c r="D202" s="78"/>
      <c r="E202" s="76"/>
      <c r="F202" s="76"/>
      <c r="G202" s="76">
        <v>0.58530000000000004</v>
      </c>
      <c r="H202" s="76">
        <v>0.03</v>
      </c>
      <c r="I202" s="76">
        <f t="shared" si="19"/>
        <v>3.9600000000000003E-2</v>
      </c>
      <c r="J202" s="86">
        <f>SUM(J199:J201)</f>
        <v>1.1231748000000001</v>
      </c>
      <c r="K202" s="87"/>
      <c r="L202" s="70">
        <f t="shared" si="21"/>
        <v>0</v>
      </c>
      <c r="M202" s="71">
        <f t="shared" si="22"/>
        <v>0</v>
      </c>
      <c r="N202" s="71">
        <f t="shared" si="23"/>
        <v>0</v>
      </c>
    </row>
    <row r="203" spans="1:14" ht="15" thickBot="1">
      <c r="A203" s="73">
        <v>2006</v>
      </c>
      <c r="B203" s="73" t="s">
        <v>962</v>
      </c>
      <c r="C203" s="74">
        <v>18</v>
      </c>
      <c r="D203" s="75" t="s">
        <v>803</v>
      </c>
      <c r="E203" s="74">
        <v>139</v>
      </c>
      <c r="F203" s="74" t="s">
        <v>808</v>
      </c>
      <c r="G203" s="72">
        <v>0.1951</v>
      </c>
      <c r="H203" s="68">
        <v>0.03</v>
      </c>
      <c r="I203" s="69">
        <f t="shared" ref="I203:I266" si="24">H203*1.32</f>
        <v>3.9600000000000003E-2</v>
      </c>
      <c r="J203" s="83">
        <f t="shared" ref="J203:J266" si="25">((G203*1.3)*1.32)+I203</f>
        <v>0.37439160000000005</v>
      </c>
      <c r="K203" s="104"/>
      <c r="L203" s="70">
        <f t="shared" si="21"/>
        <v>0</v>
      </c>
      <c r="M203" s="71">
        <f t="shared" si="22"/>
        <v>0</v>
      </c>
      <c r="N203" s="71">
        <f t="shared" si="23"/>
        <v>0</v>
      </c>
    </row>
    <row r="204" spans="1:14" ht="15" thickBot="1">
      <c r="A204" s="73"/>
      <c r="B204" s="73"/>
      <c r="C204" s="74">
        <v>18</v>
      </c>
      <c r="D204" s="75" t="s">
        <v>803</v>
      </c>
      <c r="E204" s="74">
        <v>147</v>
      </c>
      <c r="F204" s="74" t="s">
        <v>838</v>
      </c>
      <c r="G204" s="72">
        <v>0.1951</v>
      </c>
      <c r="H204" s="68">
        <v>0.03</v>
      </c>
      <c r="I204" s="69">
        <f t="shared" si="24"/>
        <v>3.9600000000000003E-2</v>
      </c>
      <c r="J204" s="83">
        <f t="shared" si="25"/>
        <v>0.37439160000000005</v>
      </c>
      <c r="K204" s="104"/>
      <c r="L204" s="70">
        <f t="shared" si="21"/>
        <v>0</v>
      </c>
      <c r="M204" s="71">
        <f t="shared" si="22"/>
        <v>0</v>
      </c>
      <c r="N204" s="71">
        <f t="shared" si="23"/>
        <v>0</v>
      </c>
    </row>
    <row r="205" spans="1:14">
      <c r="A205" s="73"/>
      <c r="B205" s="73"/>
      <c r="C205" s="74">
        <v>18</v>
      </c>
      <c r="D205" s="75" t="s">
        <v>803</v>
      </c>
      <c r="E205" s="74">
        <v>809</v>
      </c>
      <c r="F205" s="74" t="s">
        <v>943</v>
      </c>
      <c r="G205" s="72">
        <v>0.1951</v>
      </c>
      <c r="H205" s="68">
        <v>0.03</v>
      </c>
      <c r="I205" s="69">
        <f t="shared" si="24"/>
        <v>3.9600000000000003E-2</v>
      </c>
      <c r="J205" s="83">
        <f t="shared" si="25"/>
        <v>0.37439160000000005</v>
      </c>
      <c r="K205" s="104"/>
      <c r="L205" s="70">
        <f t="shared" si="21"/>
        <v>0</v>
      </c>
      <c r="M205" s="71">
        <f t="shared" si="22"/>
        <v>0</v>
      </c>
      <c r="N205" s="71">
        <f t="shared" si="23"/>
        <v>0</v>
      </c>
    </row>
    <row r="206" spans="1:14" ht="15" thickBot="1">
      <c r="A206" s="76"/>
      <c r="B206" s="77" t="s">
        <v>0</v>
      </c>
      <c r="C206" s="76"/>
      <c r="D206" s="78"/>
      <c r="E206" s="76"/>
      <c r="F206" s="76"/>
      <c r="G206" s="76">
        <v>0.58530000000000004</v>
      </c>
      <c r="H206" s="76">
        <v>0.03</v>
      </c>
      <c r="I206" s="76">
        <f t="shared" si="24"/>
        <v>3.9600000000000003E-2</v>
      </c>
      <c r="J206" s="86">
        <f>SUM(J203:J205)</f>
        <v>1.1231748000000001</v>
      </c>
      <c r="K206" s="87"/>
      <c r="L206" s="70">
        <f t="shared" si="21"/>
        <v>0</v>
      </c>
      <c r="M206" s="71">
        <f t="shared" si="22"/>
        <v>0</v>
      </c>
      <c r="N206" s="71">
        <f t="shared" si="23"/>
        <v>0</v>
      </c>
    </row>
    <row r="207" spans="1:14" ht="15" thickBot="1">
      <c r="A207" s="73">
        <v>2007</v>
      </c>
      <c r="B207" s="73" t="s">
        <v>963</v>
      </c>
      <c r="C207" s="74">
        <v>18</v>
      </c>
      <c r="D207" s="75" t="s">
        <v>803</v>
      </c>
      <c r="E207" s="74">
        <v>137</v>
      </c>
      <c r="F207" s="74" t="s">
        <v>836</v>
      </c>
      <c r="G207" s="72">
        <v>0.1951</v>
      </c>
      <c r="H207" s="68">
        <v>0.03</v>
      </c>
      <c r="I207" s="69">
        <f t="shared" si="24"/>
        <v>3.9600000000000003E-2</v>
      </c>
      <c r="J207" s="83">
        <f t="shared" si="25"/>
        <v>0.37439160000000005</v>
      </c>
      <c r="K207" s="104"/>
      <c r="L207" s="70">
        <f t="shared" si="21"/>
        <v>0</v>
      </c>
      <c r="M207" s="71">
        <f t="shared" si="22"/>
        <v>0</v>
      </c>
      <c r="N207" s="71">
        <f t="shared" si="23"/>
        <v>0</v>
      </c>
    </row>
    <row r="208" spans="1:14" ht="15" thickBot="1">
      <c r="A208" s="73"/>
      <c r="B208" s="73"/>
      <c r="C208" s="74">
        <v>18</v>
      </c>
      <c r="D208" s="75" t="s">
        <v>803</v>
      </c>
      <c r="E208" s="74">
        <v>139</v>
      </c>
      <c r="F208" s="74" t="s">
        <v>808</v>
      </c>
      <c r="G208" s="72">
        <v>0.1951</v>
      </c>
      <c r="H208" s="68">
        <v>0.03</v>
      </c>
      <c r="I208" s="69">
        <f t="shared" si="24"/>
        <v>3.9600000000000003E-2</v>
      </c>
      <c r="J208" s="83">
        <f t="shared" si="25"/>
        <v>0.37439160000000005</v>
      </c>
      <c r="K208" s="104"/>
      <c r="L208" s="70">
        <f t="shared" si="21"/>
        <v>0</v>
      </c>
      <c r="M208" s="71">
        <f t="shared" si="22"/>
        <v>0</v>
      </c>
      <c r="N208" s="71">
        <f t="shared" si="23"/>
        <v>0</v>
      </c>
    </row>
    <row r="209" spans="1:14">
      <c r="A209" s="73"/>
      <c r="B209" s="73"/>
      <c r="C209" s="74">
        <v>18</v>
      </c>
      <c r="D209" s="75" t="s">
        <v>803</v>
      </c>
      <c r="E209" s="74">
        <v>819</v>
      </c>
      <c r="F209" s="74" t="s">
        <v>964</v>
      </c>
      <c r="G209" s="72">
        <v>0.1951</v>
      </c>
      <c r="H209" s="68">
        <v>0.03</v>
      </c>
      <c r="I209" s="69">
        <f t="shared" si="24"/>
        <v>3.9600000000000003E-2</v>
      </c>
      <c r="J209" s="83">
        <f t="shared" si="25"/>
        <v>0.37439160000000005</v>
      </c>
      <c r="K209" s="104"/>
      <c r="L209" s="70">
        <f t="shared" si="21"/>
        <v>0</v>
      </c>
      <c r="M209" s="71">
        <f t="shared" si="22"/>
        <v>0</v>
      </c>
      <c r="N209" s="71">
        <f t="shared" si="23"/>
        <v>0</v>
      </c>
    </row>
    <row r="210" spans="1:14" ht="15" thickBot="1">
      <c r="A210" s="76"/>
      <c r="B210" s="77" t="s">
        <v>0</v>
      </c>
      <c r="C210" s="76"/>
      <c r="D210" s="78"/>
      <c r="E210" s="76"/>
      <c r="F210" s="76"/>
      <c r="G210" s="76">
        <v>0.58530000000000004</v>
      </c>
      <c r="H210" s="76">
        <v>0.03</v>
      </c>
      <c r="I210" s="76">
        <f t="shared" si="24"/>
        <v>3.9600000000000003E-2</v>
      </c>
      <c r="J210" s="86">
        <f>SUM(J207:J209)</f>
        <v>1.1231748000000001</v>
      </c>
      <c r="K210" s="87"/>
      <c r="L210" s="70">
        <f t="shared" si="21"/>
        <v>0</v>
      </c>
      <c r="M210" s="71">
        <f t="shared" si="22"/>
        <v>0</v>
      </c>
      <c r="N210" s="71">
        <f t="shared" si="23"/>
        <v>0</v>
      </c>
    </row>
    <row r="211" spans="1:14" ht="15" thickBot="1">
      <c r="A211" s="73">
        <v>2008</v>
      </c>
      <c r="B211" s="73" t="s">
        <v>965</v>
      </c>
      <c r="C211" s="74">
        <v>2</v>
      </c>
      <c r="D211" s="75" t="s">
        <v>802</v>
      </c>
      <c r="E211" s="74">
        <v>1064</v>
      </c>
      <c r="F211" s="74" t="s">
        <v>906</v>
      </c>
      <c r="G211" s="72">
        <v>0.20849999999999999</v>
      </c>
      <c r="H211" s="68">
        <v>0.03</v>
      </c>
      <c r="I211" s="69">
        <f t="shared" si="24"/>
        <v>3.9600000000000003E-2</v>
      </c>
      <c r="J211" s="83">
        <f t="shared" si="25"/>
        <v>0.39738600000000007</v>
      </c>
      <c r="K211" s="104"/>
      <c r="L211" s="70">
        <f t="shared" si="21"/>
        <v>0</v>
      </c>
      <c r="M211" s="71">
        <f t="shared" si="22"/>
        <v>0</v>
      </c>
      <c r="N211" s="71">
        <f t="shared" si="23"/>
        <v>0</v>
      </c>
    </row>
    <row r="212" spans="1:14" ht="15" thickBot="1">
      <c r="A212" s="73"/>
      <c r="B212" s="73"/>
      <c r="C212" s="74">
        <v>18</v>
      </c>
      <c r="D212" s="75" t="s">
        <v>803</v>
      </c>
      <c r="E212" s="74">
        <v>412</v>
      </c>
      <c r="F212" s="74" t="s">
        <v>966</v>
      </c>
      <c r="G212" s="72">
        <v>0.2051</v>
      </c>
      <c r="H212" s="68">
        <v>0.03</v>
      </c>
      <c r="I212" s="69">
        <f t="shared" si="24"/>
        <v>3.9600000000000003E-2</v>
      </c>
      <c r="J212" s="83">
        <f t="shared" si="25"/>
        <v>0.39155160000000011</v>
      </c>
      <c r="K212" s="104"/>
      <c r="L212" s="70">
        <f t="shared" si="21"/>
        <v>0</v>
      </c>
      <c r="M212" s="71">
        <f t="shared" si="22"/>
        <v>0</v>
      </c>
      <c r="N212" s="71">
        <f t="shared" si="23"/>
        <v>0</v>
      </c>
    </row>
    <row r="213" spans="1:14">
      <c r="A213" s="73"/>
      <c r="B213" s="73"/>
      <c r="C213" s="74">
        <v>28</v>
      </c>
      <c r="D213" s="75" t="s">
        <v>815</v>
      </c>
      <c r="E213" s="74">
        <v>2318</v>
      </c>
      <c r="F213" s="74" t="s">
        <v>900</v>
      </c>
      <c r="G213" s="72">
        <v>0.1598</v>
      </c>
      <c r="H213" s="68">
        <v>0.03</v>
      </c>
      <c r="I213" s="69">
        <f t="shared" si="24"/>
        <v>3.9600000000000003E-2</v>
      </c>
      <c r="J213" s="83">
        <f t="shared" si="25"/>
        <v>0.31381680000000006</v>
      </c>
      <c r="K213" s="104"/>
      <c r="L213" s="70">
        <f t="shared" si="21"/>
        <v>0</v>
      </c>
      <c r="M213" s="71">
        <f t="shared" si="22"/>
        <v>0</v>
      </c>
      <c r="N213" s="71">
        <f t="shared" si="23"/>
        <v>0</v>
      </c>
    </row>
    <row r="214" spans="1:14" ht="15" thickBot="1">
      <c r="A214" s="76"/>
      <c r="B214" s="77" t="s">
        <v>0</v>
      </c>
      <c r="C214" s="76"/>
      <c r="D214" s="78"/>
      <c r="E214" s="76"/>
      <c r="F214" s="76"/>
      <c r="G214" s="76">
        <v>0.57340000000000002</v>
      </c>
      <c r="H214" s="76">
        <v>0.03</v>
      </c>
      <c r="I214" s="76">
        <f t="shared" si="24"/>
        <v>3.9600000000000003E-2</v>
      </c>
      <c r="J214" s="86">
        <f>SUM(J211:J213)</f>
        <v>1.1027544000000002</v>
      </c>
      <c r="K214" s="87"/>
      <c r="L214" s="70">
        <f t="shared" si="21"/>
        <v>0</v>
      </c>
      <c r="M214" s="71">
        <f t="shared" si="22"/>
        <v>0</v>
      </c>
      <c r="N214" s="71">
        <f t="shared" si="23"/>
        <v>0</v>
      </c>
    </row>
    <row r="215" spans="1:14" ht="15" thickBot="1">
      <c r="A215" s="73">
        <v>2009</v>
      </c>
      <c r="B215" s="73" t="s">
        <v>967</v>
      </c>
      <c r="C215" s="74">
        <v>2</v>
      </c>
      <c r="D215" s="75" t="s">
        <v>802</v>
      </c>
      <c r="E215" s="74">
        <v>228</v>
      </c>
      <c r="F215" s="74" t="s">
        <v>897</v>
      </c>
      <c r="G215" s="72">
        <v>0.22850000000000001</v>
      </c>
      <c r="H215" s="68">
        <v>0.03</v>
      </c>
      <c r="I215" s="69">
        <f t="shared" si="24"/>
        <v>3.9600000000000003E-2</v>
      </c>
      <c r="J215" s="83">
        <f t="shared" si="25"/>
        <v>0.43170600000000009</v>
      </c>
      <c r="K215" s="104"/>
      <c r="L215" s="70">
        <f t="shared" si="21"/>
        <v>0</v>
      </c>
      <c r="M215" s="71">
        <f t="shared" si="22"/>
        <v>0</v>
      </c>
      <c r="N215" s="71">
        <f t="shared" si="23"/>
        <v>0</v>
      </c>
    </row>
    <row r="216" spans="1:14" ht="15" thickBot="1">
      <c r="A216" s="73"/>
      <c r="B216" s="73"/>
      <c r="C216" s="74">
        <v>18</v>
      </c>
      <c r="D216" s="75" t="s">
        <v>803</v>
      </c>
      <c r="E216" s="74">
        <v>74</v>
      </c>
      <c r="F216" s="74" t="s">
        <v>929</v>
      </c>
      <c r="G216" s="72">
        <v>0.2051</v>
      </c>
      <c r="H216" s="68">
        <v>0.03</v>
      </c>
      <c r="I216" s="69">
        <f t="shared" si="24"/>
        <v>3.9600000000000003E-2</v>
      </c>
      <c r="J216" s="83">
        <f t="shared" si="25"/>
        <v>0.39155160000000011</v>
      </c>
      <c r="K216" s="104"/>
      <c r="L216" s="70">
        <f t="shared" si="21"/>
        <v>0</v>
      </c>
      <c r="M216" s="71">
        <f t="shared" si="22"/>
        <v>0</v>
      </c>
      <c r="N216" s="71">
        <f t="shared" si="23"/>
        <v>0</v>
      </c>
    </row>
    <row r="217" spans="1:14">
      <c r="A217" s="73"/>
      <c r="B217" s="73"/>
      <c r="C217" s="74">
        <v>28</v>
      </c>
      <c r="D217" s="75" t="s">
        <v>815</v>
      </c>
      <c r="E217" s="74">
        <v>90</v>
      </c>
      <c r="F217" s="74" t="s">
        <v>933</v>
      </c>
      <c r="G217" s="72">
        <v>0.1598</v>
      </c>
      <c r="H217" s="68">
        <v>0.03</v>
      </c>
      <c r="I217" s="69">
        <f t="shared" si="24"/>
        <v>3.9600000000000003E-2</v>
      </c>
      <c r="J217" s="83">
        <f t="shared" si="25"/>
        <v>0.31381680000000006</v>
      </c>
      <c r="K217" s="104"/>
      <c r="L217" s="70">
        <f t="shared" si="21"/>
        <v>0</v>
      </c>
      <c r="M217" s="71">
        <f t="shared" si="22"/>
        <v>0</v>
      </c>
      <c r="N217" s="71">
        <f t="shared" si="23"/>
        <v>0</v>
      </c>
    </row>
    <row r="218" spans="1:14" ht="15" thickBot="1">
      <c r="A218" s="76"/>
      <c r="B218" s="77" t="s">
        <v>0</v>
      </c>
      <c r="C218" s="76"/>
      <c r="D218" s="78"/>
      <c r="E218" s="76"/>
      <c r="F218" s="76"/>
      <c r="G218" s="76">
        <v>0.59340000000000004</v>
      </c>
      <c r="H218" s="76">
        <v>0.03</v>
      </c>
      <c r="I218" s="76">
        <f t="shared" si="24"/>
        <v>3.9600000000000003E-2</v>
      </c>
      <c r="J218" s="86">
        <f>SUM(J215:J217)</f>
        <v>1.1370744000000004</v>
      </c>
      <c r="K218" s="87"/>
      <c r="L218" s="70">
        <f t="shared" si="21"/>
        <v>0</v>
      </c>
      <c r="M218" s="71">
        <f t="shared" si="22"/>
        <v>0</v>
      </c>
      <c r="N218" s="71">
        <f t="shared" si="23"/>
        <v>0</v>
      </c>
    </row>
    <row r="219" spans="1:14" ht="15" thickBot="1">
      <c r="A219" s="73">
        <v>2011</v>
      </c>
      <c r="B219" s="73" t="s">
        <v>968</v>
      </c>
      <c r="C219" s="74">
        <v>2</v>
      </c>
      <c r="D219" s="75" t="s">
        <v>802</v>
      </c>
      <c r="E219" s="74">
        <v>1138</v>
      </c>
      <c r="F219" s="74" t="s">
        <v>925</v>
      </c>
      <c r="G219" s="72">
        <v>0.20849999999999999</v>
      </c>
      <c r="H219" s="68">
        <v>0.03</v>
      </c>
      <c r="I219" s="69">
        <f t="shared" si="24"/>
        <v>3.9600000000000003E-2</v>
      </c>
      <c r="J219" s="83">
        <f t="shared" si="25"/>
        <v>0.39738600000000007</v>
      </c>
      <c r="K219" s="104"/>
      <c r="L219" s="70">
        <f t="shared" si="21"/>
        <v>0</v>
      </c>
      <c r="M219" s="71">
        <f t="shared" si="22"/>
        <v>0</v>
      </c>
      <c r="N219" s="71">
        <f t="shared" si="23"/>
        <v>0</v>
      </c>
    </row>
    <row r="220" spans="1:14" ht="15" thickBot="1">
      <c r="A220" s="73"/>
      <c r="B220" s="73"/>
      <c r="C220" s="74">
        <v>18</v>
      </c>
      <c r="D220" s="75" t="s">
        <v>803</v>
      </c>
      <c r="E220" s="74">
        <v>192</v>
      </c>
      <c r="F220" s="74" t="s">
        <v>880</v>
      </c>
      <c r="G220" s="72">
        <v>0.2051</v>
      </c>
      <c r="H220" s="68">
        <v>0.03</v>
      </c>
      <c r="I220" s="69">
        <f t="shared" si="24"/>
        <v>3.9600000000000003E-2</v>
      </c>
      <c r="J220" s="83">
        <f t="shared" si="25"/>
        <v>0.39155160000000011</v>
      </c>
      <c r="K220" s="104"/>
      <c r="L220" s="70">
        <f t="shared" si="21"/>
        <v>0</v>
      </c>
      <c r="M220" s="71">
        <f t="shared" si="22"/>
        <v>0</v>
      </c>
      <c r="N220" s="71">
        <f t="shared" si="23"/>
        <v>0</v>
      </c>
    </row>
    <row r="221" spans="1:14">
      <c r="A221" s="73"/>
      <c r="B221" s="73"/>
      <c r="C221" s="74">
        <v>28</v>
      </c>
      <c r="D221" s="75" t="s">
        <v>815</v>
      </c>
      <c r="E221" s="74">
        <v>2308</v>
      </c>
      <c r="F221" s="74" t="s">
        <v>856</v>
      </c>
      <c r="G221" s="72">
        <v>0.1598</v>
      </c>
      <c r="H221" s="68">
        <v>0.03</v>
      </c>
      <c r="I221" s="69">
        <f t="shared" si="24"/>
        <v>3.9600000000000003E-2</v>
      </c>
      <c r="J221" s="83">
        <f t="shared" si="25"/>
        <v>0.31381680000000006</v>
      </c>
      <c r="K221" s="104"/>
      <c r="L221" s="70">
        <f t="shared" si="21"/>
        <v>0</v>
      </c>
      <c r="M221" s="71">
        <f t="shared" si="22"/>
        <v>0</v>
      </c>
      <c r="N221" s="71">
        <f t="shared" si="23"/>
        <v>0</v>
      </c>
    </row>
    <row r="222" spans="1:14" ht="15" thickBot="1">
      <c r="A222" s="76"/>
      <c r="B222" s="77" t="s">
        <v>0</v>
      </c>
      <c r="C222" s="76"/>
      <c r="D222" s="78"/>
      <c r="E222" s="76"/>
      <c r="F222" s="76"/>
      <c r="G222" s="76">
        <v>0.57340000000000002</v>
      </c>
      <c r="H222" s="76">
        <v>0.03</v>
      </c>
      <c r="I222" s="76">
        <f t="shared" si="24"/>
        <v>3.9600000000000003E-2</v>
      </c>
      <c r="J222" s="86">
        <f>SUM(J219:J221)</f>
        <v>1.1027544000000002</v>
      </c>
      <c r="K222" s="87"/>
      <c r="L222" s="70">
        <f t="shared" si="21"/>
        <v>0</v>
      </c>
      <c r="M222" s="71">
        <f t="shared" si="22"/>
        <v>0</v>
      </c>
      <c r="N222" s="71">
        <f t="shared" si="23"/>
        <v>0</v>
      </c>
    </row>
    <row r="223" spans="1:14" ht="15" thickBot="1">
      <c r="A223" s="73">
        <v>2012</v>
      </c>
      <c r="B223" s="73" t="s">
        <v>969</v>
      </c>
      <c r="C223" s="74">
        <v>2</v>
      </c>
      <c r="D223" s="75" t="s">
        <v>802</v>
      </c>
      <c r="E223" s="74">
        <v>68</v>
      </c>
      <c r="F223" s="74" t="s">
        <v>892</v>
      </c>
      <c r="G223" s="72">
        <v>0.22850000000000001</v>
      </c>
      <c r="H223" s="68">
        <v>0.03</v>
      </c>
      <c r="I223" s="69">
        <f t="shared" si="24"/>
        <v>3.9600000000000003E-2</v>
      </c>
      <c r="J223" s="83">
        <f t="shared" si="25"/>
        <v>0.43170600000000009</v>
      </c>
      <c r="K223" s="104"/>
      <c r="L223" s="70">
        <f t="shared" si="21"/>
        <v>0</v>
      </c>
      <c r="M223" s="71">
        <f t="shared" si="22"/>
        <v>0</v>
      </c>
      <c r="N223" s="71">
        <f t="shared" si="23"/>
        <v>0</v>
      </c>
    </row>
    <row r="224" spans="1:14" ht="15" thickBot="1">
      <c r="A224" s="73"/>
      <c r="B224" s="73"/>
      <c r="C224" s="74">
        <v>18</v>
      </c>
      <c r="D224" s="75" t="s">
        <v>803</v>
      </c>
      <c r="E224" s="74">
        <v>412</v>
      </c>
      <c r="F224" s="74" t="s">
        <v>966</v>
      </c>
      <c r="G224" s="72">
        <v>0.2051</v>
      </c>
      <c r="H224" s="68">
        <v>0.03</v>
      </c>
      <c r="I224" s="69">
        <f t="shared" si="24"/>
        <v>3.9600000000000003E-2</v>
      </c>
      <c r="J224" s="83">
        <f t="shared" si="25"/>
        <v>0.39155160000000011</v>
      </c>
      <c r="K224" s="104"/>
      <c r="L224" s="70">
        <f t="shared" si="21"/>
        <v>0</v>
      </c>
      <c r="M224" s="71">
        <f t="shared" si="22"/>
        <v>0</v>
      </c>
      <c r="N224" s="71">
        <f t="shared" si="23"/>
        <v>0</v>
      </c>
    </row>
    <row r="225" spans="1:14">
      <c r="A225" s="73"/>
      <c r="B225" s="73"/>
      <c r="C225" s="74">
        <v>28</v>
      </c>
      <c r="D225" s="75" t="s">
        <v>815</v>
      </c>
      <c r="E225" s="74">
        <v>2318</v>
      </c>
      <c r="F225" s="74" t="s">
        <v>900</v>
      </c>
      <c r="G225" s="72">
        <v>0.1598</v>
      </c>
      <c r="H225" s="68">
        <v>0.03</v>
      </c>
      <c r="I225" s="69">
        <f t="shared" si="24"/>
        <v>3.9600000000000003E-2</v>
      </c>
      <c r="J225" s="83">
        <f t="shared" si="25"/>
        <v>0.31381680000000006</v>
      </c>
      <c r="K225" s="104"/>
      <c r="L225" s="70">
        <f t="shared" si="21"/>
        <v>0</v>
      </c>
      <c r="M225" s="71">
        <f t="shared" si="22"/>
        <v>0</v>
      </c>
      <c r="N225" s="71">
        <f t="shared" si="23"/>
        <v>0</v>
      </c>
    </row>
    <row r="226" spans="1:14" ht="15" thickBot="1">
      <c r="A226" s="76"/>
      <c r="B226" s="77" t="s">
        <v>0</v>
      </c>
      <c r="C226" s="76"/>
      <c r="D226" s="78"/>
      <c r="E226" s="76"/>
      <c r="F226" s="76"/>
      <c r="G226" s="76">
        <v>0.59340000000000004</v>
      </c>
      <c r="H226" s="76">
        <v>0.03</v>
      </c>
      <c r="I226" s="76">
        <f t="shared" si="24"/>
        <v>3.9600000000000003E-2</v>
      </c>
      <c r="J226" s="86">
        <f>SUM(J223:J225)</f>
        <v>1.1370744000000004</v>
      </c>
      <c r="K226" s="87"/>
      <c r="L226" s="70">
        <f t="shared" si="21"/>
        <v>0</v>
      </c>
      <c r="M226" s="71">
        <f t="shared" si="22"/>
        <v>0</v>
      </c>
      <c r="N226" s="71">
        <f t="shared" si="23"/>
        <v>0</v>
      </c>
    </row>
    <row r="227" spans="1:14" ht="15" thickBot="1">
      <c r="A227" s="73">
        <v>2013</v>
      </c>
      <c r="B227" s="73" t="s">
        <v>970</v>
      </c>
      <c r="C227" s="74">
        <v>2</v>
      </c>
      <c r="D227" s="75" t="s">
        <v>802</v>
      </c>
      <c r="E227" s="74">
        <v>2584</v>
      </c>
      <c r="F227" s="74" t="s">
        <v>971</v>
      </c>
      <c r="G227" s="72">
        <v>0.20849999999999999</v>
      </c>
      <c r="H227" s="68">
        <v>0.03</v>
      </c>
      <c r="I227" s="69">
        <f t="shared" si="24"/>
        <v>3.9600000000000003E-2</v>
      </c>
      <c r="J227" s="83">
        <f t="shared" si="25"/>
        <v>0.39738600000000007</v>
      </c>
      <c r="K227" s="104"/>
      <c r="L227" s="70">
        <f t="shared" si="21"/>
        <v>0</v>
      </c>
      <c r="M227" s="71">
        <f t="shared" si="22"/>
        <v>0</v>
      </c>
      <c r="N227" s="71">
        <f t="shared" si="23"/>
        <v>0</v>
      </c>
    </row>
    <row r="228" spans="1:14" ht="15" thickBot="1">
      <c r="A228" s="73"/>
      <c r="B228" s="73"/>
      <c r="C228" s="74">
        <v>18</v>
      </c>
      <c r="D228" s="75" t="s">
        <v>803</v>
      </c>
      <c r="E228" s="74">
        <v>375</v>
      </c>
      <c r="F228" s="74" t="s">
        <v>972</v>
      </c>
      <c r="G228" s="72">
        <v>0.21510000000000001</v>
      </c>
      <c r="H228" s="68">
        <v>0.03</v>
      </c>
      <c r="I228" s="69">
        <f t="shared" si="24"/>
        <v>3.9600000000000003E-2</v>
      </c>
      <c r="J228" s="83">
        <f t="shared" si="25"/>
        <v>0.40871160000000012</v>
      </c>
      <c r="K228" s="104"/>
      <c r="L228" s="70">
        <f t="shared" si="21"/>
        <v>0</v>
      </c>
      <c r="M228" s="71">
        <f t="shared" si="22"/>
        <v>0</v>
      </c>
      <c r="N228" s="71">
        <f t="shared" si="23"/>
        <v>0</v>
      </c>
    </row>
    <row r="229" spans="1:14">
      <c r="A229" s="73"/>
      <c r="B229" s="73"/>
      <c r="C229" s="74">
        <v>28</v>
      </c>
      <c r="D229" s="75" t="s">
        <v>815</v>
      </c>
      <c r="E229" s="74">
        <v>1056</v>
      </c>
      <c r="F229" s="74" t="s">
        <v>831</v>
      </c>
      <c r="G229" s="72">
        <v>0.1598</v>
      </c>
      <c r="H229" s="68">
        <v>0.03</v>
      </c>
      <c r="I229" s="69">
        <f t="shared" si="24"/>
        <v>3.9600000000000003E-2</v>
      </c>
      <c r="J229" s="83">
        <f t="shared" si="25"/>
        <v>0.31381680000000006</v>
      </c>
      <c r="K229" s="104"/>
      <c r="L229" s="70">
        <f t="shared" si="21"/>
        <v>0</v>
      </c>
      <c r="M229" s="71">
        <f t="shared" si="22"/>
        <v>0</v>
      </c>
      <c r="N229" s="71">
        <f t="shared" si="23"/>
        <v>0</v>
      </c>
    </row>
    <row r="230" spans="1:14" ht="15" thickBot="1">
      <c r="A230" s="76"/>
      <c r="B230" s="77" t="s">
        <v>0</v>
      </c>
      <c r="C230" s="76"/>
      <c r="D230" s="78"/>
      <c r="E230" s="76"/>
      <c r="F230" s="76"/>
      <c r="G230" s="76">
        <v>0.58340000000000003</v>
      </c>
      <c r="H230" s="76">
        <v>0.03</v>
      </c>
      <c r="I230" s="76">
        <f t="shared" si="24"/>
        <v>3.9600000000000003E-2</v>
      </c>
      <c r="J230" s="86">
        <f>SUM(J227:J229)</f>
        <v>1.1199144000000003</v>
      </c>
      <c r="K230" s="87"/>
      <c r="L230" s="70">
        <f t="shared" si="21"/>
        <v>0</v>
      </c>
      <c r="M230" s="71">
        <f t="shared" si="22"/>
        <v>0</v>
      </c>
      <c r="N230" s="71">
        <f t="shared" si="23"/>
        <v>0</v>
      </c>
    </row>
    <row r="231" spans="1:14" ht="15" thickBot="1">
      <c r="A231" s="73">
        <v>2014</v>
      </c>
      <c r="B231" s="73" t="s">
        <v>973</v>
      </c>
      <c r="C231" s="74">
        <v>2</v>
      </c>
      <c r="D231" s="75" t="s">
        <v>802</v>
      </c>
      <c r="E231" s="74">
        <v>2808</v>
      </c>
      <c r="F231" s="74" t="s">
        <v>888</v>
      </c>
      <c r="G231" s="72">
        <v>0.20849999999999999</v>
      </c>
      <c r="H231" s="68">
        <v>0.03</v>
      </c>
      <c r="I231" s="69">
        <f t="shared" si="24"/>
        <v>3.9600000000000003E-2</v>
      </c>
      <c r="J231" s="83">
        <f t="shared" si="25"/>
        <v>0.39738600000000007</v>
      </c>
      <c r="K231" s="104"/>
      <c r="L231" s="70">
        <f t="shared" si="21"/>
        <v>0</v>
      </c>
      <c r="M231" s="71">
        <f t="shared" si="22"/>
        <v>0</v>
      </c>
      <c r="N231" s="71">
        <f t="shared" si="23"/>
        <v>0</v>
      </c>
    </row>
    <row r="232" spans="1:14" ht="15" thickBot="1">
      <c r="A232" s="73"/>
      <c r="B232" s="73"/>
      <c r="C232" s="74">
        <v>18</v>
      </c>
      <c r="D232" s="75" t="s">
        <v>803</v>
      </c>
      <c r="E232" s="74">
        <v>130</v>
      </c>
      <c r="F232" s="74" t="s">
        <v>912</v>
      </c>
      <c r="G232" s="72">
        <v>0.1951</v>
      </c>
      <c r="H232" s="68">
        <v>0.03</v>
      </c>
      <c r="I232" s="69">
        <f t="shared" si="24"/>
        <v>3.9600000000000003E-2</v>
      </c>
      <c r="J232" s="83">
        <f t="shared" si="25"/>
        <v>0.37439160000000005</v>
      </c>
      <c r="K232" s="104"/>
      <c r="L232" s="70">
        <f t="shared" si="21"/>
        <v>0</v>
      </c>
      <c r="M232" s="71">
        <f t="shared" si="22"/>
        <v>0</v>
      </c>
      <c r="N232" s="71">
        <f t="shared" si="23"/>
        <v>0</v>
      </c>
    </row>
    <row r="233" spans="1:14">
      <c r="A233" s="73"/>
      <c r="B233" s="73"/>
      <c r="C233" s="74">
        <v>21</v>
      </c>
      <c r="D233" s="75" t="s">
        <v>805</v>
      </c>
      <c r="E233" s="74">
        <v>35</v>
      </c>
      <c r="F233" s="74" t="s">
        <v>166</v>
      </c>
      <c r="G233" s="72">
        <v>0.1648</v>
      </c>
      <c r="H233" s="68">
        <v>0.03</v>
      </c>
      <c r="I233" s="69">
        <f t="shared" si="24"/>
        <v>3.9600000000000003E-2</v>
      </c>
      <c r="J233" s="83">
        <f t="shared" si="25"/>
        <v>0.32239680000000004</v>
      </c>
      <c r="K233" s="104"/>
      <c r="L233" s="70">
        <f t="shared" si="21"/>
        <v>0</v>
      </c>
      <c r="M233" s="71">
        <f t="shared" si="22"/>
        <v>0</v>
      </c>
      <c r="N233" s="71">
        <f t="shared" si="23"/>
        <v>0</v>
      </c>
    </row>
    <row r="234" spans="1:14" ht="15" thickBot="1">
      <c r="A234" s="76"/>
      <c r="B234" s="77" t="s">
        <v>0</v>
      </c>
      <c r="C234" s="76"/>
      <c r="D234" s="78"/>
      <c r="E234" s="76"/>
      <c r="F234" s="76"/>
      <c r="G234" s="76">
        <v>0.56840000000000002</v>
      </c>
      <c r="H234" s="76">
        <v>0.03</v>
      </c>
      <c r="I234" s="76">
        <f t="shared" si="24"/>
        <v>3.9600000000000003E-2</v>
      </c>
      <c r="J234" s="86">
        <f>SUM(J231:J233)</f>
        <v>1.0941744</v>
      </c>
      <c r="K234" s="87"/>
      <c r="L234" s="70">
        <f t="shared" si="21"/>
        <v>0</v>
      </c>
      <c r="M234" s="71">
        <f t="shared" si="22"/>
        <v>0</v>
      </c>
      <c r="N234" s="71">
        <f t="shared" si="23"/>
        <v>0</v>
      </c>
    </row>
    <row r="235" spans="1:14" ht="15" thickBot="1">
      <c r="A235" s="73">
        <v>2015</v>
      </c>
      <c r="B235" s="73" t="s">
        <v>974</v>
      </c>
      <c r="C235" s="74">
        <v>2</v>
      </c>
      <c r="D235" s="75" t="s">
        <v>802</v>
      </c>
      <c r="E235" s="74">
        <v>1956</v>
      </c>
      <c r="F235" s="74" t="s">
        <v>914</v>
      </c>
      <c r="G235" s="72">
        <v>0.20849999999999999</v>
      </c>
      <c r="H235" s="68">
        <v>0.03</v>
      </c>
      <c r="I235" s="69">
        <f t="shared" si="24"/>
        <v>3.9600000000000003E-2</v>
      </c>
      <c r="J235" s="83">
        <f t="shared" si="25"/>
        <v>0.39738600000000007</v>
      </c>
      <c r="K235" s="104"/>
      <c r="L235" s="70">
        <f t="shared" si="21"/>
        <v>0</v>
      </c>
      <c r="M235" s="71">
        <f t="shared" si="22"/>
        <v>0</v>
      </c>
      <c r="N235" s="71">
        <f t="shared" si="23"/>
        <v>0</v>
      </c>
    </row>
    <row r="236" spans="1:14" ht="15" thickBot="1">
      <c r="A236" s="73"/>
      <c r="B236" s="73"/>
      <c r="C236" s="74">
        <v>18</v>
      </c>
      <c r="D236" s="75" t="s">
        <v>803</v>
      </c>
      <c r="E236" s="74">
        <v>410</v>
      </c>
      <c r="F236" s="74" t="s">
        <v>899</v>
      </c>
      <c r="G236" s="72">
        <v>0.1951</v>
      </c>
      <c r="H236" s="68">
        <v>0.03</v>
      </c>
      <c r="I236" s="69">
        <f t="shared" si="24"/>
        <v>3.9600000000000003E-2</v>
      </c>
      <c r="J236" s="83">
        <f t="shared" si="25"/>
        <v>0.37439160000000005</v>
      </c>
      <c r="K236" s="104"/>
      <c r="L236" s="70">
        <f t="shared" si="21"/>
        <v>0</v>
      </c>
      <c r="M236" s="71">
        <f t="shared" si="22"/>
        <v>0</v>
      </c>
      <c r="N236" s="71">
        <f t="shared" si="23"/>
        <v>0</v>
      </c>
    </row>
    <row r="237" spans="1:14">
      <c r="A237" s="73"/>
      <c r="B237" s="73"/>
      <c r="C237" s="74">
        <v>28</v>
      </c>
      <c r="D237" s="75" t="s">
        <v>815</v>
      </c>
      <c r="E237" s="74">
        <v>1089</v>
      </c>
      <c r="F237" s="74" t="s">
        <v>890</v>
      </c>
      <c r="G237" s="72">
        <v>0.1598</v>
      </c>
      <c r="H237" s="68">
        <v>0.03</v>
      </c>
      <c r="I237" s="69">
        <f t="shared" si="24"/>
        <v>3.9600000000000003E-2</v>
      </c>
      <c r="J237" s="83">
        <f t="shared" si="25"/>
        <v>0.31381680000000006</v>
      </c>
      <c r="K237" s="104"/>
      <c r="L237" s="70">
        <f t="shared" si="21"/>
        <v>0</v>
      </c>
      <c r="M237" s="71">
        <f t="shared" si="22"/>
        <v>0</v>
      </c>
      <c r="N237" s="71">
        <f t="shared" si="23"/>
        <v>0</v>
      </c>
    </row>
    <row r="238" spans="1:14" ht="15" thickBot="1">
      <c r="A238" s="76"/>
      <c r="B238" s="77" t="s">
        <v>0</v>
      </c>
      <c r="C238" s="76"/>
      <c r="D238" s="78"/>
      <c r="E238" s="76"/>
      <c r="F238" s="76"/>
      <c r="G238" s="76">
        <v>0.56340000000000001</v>
      </c>
      <c r="H238" s="76">
        <v>0.03</v>
      </c>
      <c r="I238" s="76">
        <f t="shared" si="24"/>
        <v>3.9600000000000003E-2</v>
      </c>
      <c r="J238" s="86">
        <f>SUM(J235:J237)</f>
        <v>1.0855944000000002</v>
      </c>
      <c r="K238" s="87"/>
      <c r="L238" s="70">
        <f t="shared" si="21"/>
        <v>0</v>
      </c>
      <c r="M238" s="71">
        <f t="shared" si="22"/>
        <v>0</v>
      </c>
      <c r="N238" s="71">
        <f t="shared" si="23"/>
        <v>0</v>
      </c>
    </row>
    <row r="239" spans="1:14" ht="15" thickBot="1">
      <c r="A239" s="73">
        <v>2016</v>
      </c>
      <c r="B239" s="73" t="s">
        <v>975</v>
      </c>
      <c r="C239" s="74">
        <v>18</v>
      </c>
      <c r="D239" s="75" t="s">
        <v>803</v>
      </c>
      <c r="E239" s="74">
        <v>317</v>
      </c>
      <c r="F239" s="74" t="s">
        <v>895</v>
      </c>
      <c r="G239" s="72">
        <v>0.1951</v>
      </c>
      <c r="H239" s="68">
        <v>0.03</v>
      </c>
      <c r="I239" s="69">
        <f t="shared" si="24"/>
        <v>3.9600000000000003E-2</v>
      </c>
      <c r="J239" s="83">
        <f t="shared" si="25"/>
        <v>0.37439160000000005</v>
      </c>
      <c r="K239" s="104"/>
      <c r="L239" s="70">
        <f t="shared" si="21"/>
        <v>0</v>
      </c>
      <c r="M239" s="71">
        <f t="shared" si="22"/>
        <v>0</v>
      </c>
      <c r="N239" s="71">
        <f t="shared" si="23"/>
        <v>0</v>
      </c>
    </row>
    <row r="240" spans="1:14">
      <c r="A240" s="73"/>
      <c r="B240" s="73"/>
      <c r="C240" s="74">
        <v>28</v>
      </c>
      <c r="D240" s="75" t="s">
        <v>815</v>
      </c>
      <c r="E240" s="74">
        <v>90</v>
      </c>
      <c r="F240" s="74" t="s">
        <v>933</v>
      </c>
      <c r="G240" s="72">
        <v>0.1598</v>
      </c>
      <c r="H240" s="68">
        <v>0.03</v>
      </c>
      <c r="I240" s="69">
        <f t="shared" si="24"/>
        <v>3.9600000000000003E-2</v>
      </c>
      <c r="J240" s="83">
        <f t="shared" si="25"/>
        <v>0.31381680000000006</v>
      </c>
      <c r="K240" s="104"/>
      <c r="L240" s="70">
        <f t="shared" si="21"/>
        <v>0</v>
      </c>
      <c r="M240" s="71">
        <f t="shared" si="22"/>
        <v>0</v>
      </c>
      <c r="N240" s="71">
        <f t="shared" si="23"/>
        <v>0</v>
      </c>
    </row>
    <row r="241" spans="1:14" ht="15" thickBot="1">
      <c r="A241" s="76"/>
      <c r="B241" s="77" t="s">
        <v>0</v>
      </c>
      <c r="C241" s="76"/>
      <c r="D241" s="78"/>
      <c r="E241" s="76"/>
      <c r="F241" s="76"/>
      <c r="G241" s="76">
        <v>0.35489999999999999</v>
      </c>
      <c r="H241" s="76">
        <v>0.03</v>
      </c>
      <c r="I241" s="76">
        <f t="shared" si="24"/>
        <v>3.9600000000000003E-2</v>
      </c>
      <c r="J241" s="86">
        <f>SUM(J239:J240)</f>
        <v>0.68820840000000016</v>
      </c>
      <c r="K241" s="87"/>
      <c r="L241" s="70">
        <f t="shared" si="21"/>
        <v>0</v>
      </c>
      <c r="M241" s="71">
        <f t="shared" si="22"/>
        <v>0</v>
      </c>
      <c r="N241" s="71">
        <f t="shared" si="23"/>
        <v>0</v>
      </c>
    </row>
    <row r="242" spans="1:14" ht="15" thickBot="1">
      <c r="A242" s="73">
        <v>2017</v>
      </c>
      <c r="B242" s="73" t="s">
        <v>976</v>
      </c>
      <c r="C242" s="74">
        <v>18</v>
      </c>
      <c r="D242" s="75" t="s">
        <v>803</v>
      </c>
      <c r="E242" s="74">
        <v>149</v>
      </c>
      <c r="F242" s="74" t="s">
        <v>938</v>
      </c>
      <c r="G242" s="72">
        <v>0.1951</v>
      </c>
      <c r="H242" s="68">
        <v>0.03</v>
      </c>
      <c r="I242" s="69">
        <f t="shared" si="24"/>
        <v>3.9600000000000003E-2</v>
      </c>
      <c r="J242" s="83">
        <f t="shared" si="25"/>
        <v>0.37439160000000005</v>
      </c>
      <c r="K242" s="104"/>
      <c r="L242" s="70">
        <f t="shared" si="21"/>
        <v>0</v>
      </c>
      <c r="M242" s="71">
        <f t="shared" si="22"/>
        <v>0</v>
      </c>
      <c r="N242" s="71">
        <f t="shared" si="23"/>
        <v>0</v>
      </c>
    </row>
    <row r="243" spans="1:14" ht="15" thickBot="1">
      <c r="A243" s="73"/>
      <c r="B243" s="73"/>
      <c r="C243" s="74">
        <v>18</v>
      </c>
      <c r="D243" s="75" t="s">
        <v>803</v>
      </c>
      <c r="E243" s="74">
        <v>317</v>
      </c>
      <c r="F243" s="74" t="s">
        <v>895</v>
      </c>
      <c r="G243" s="72">
        <v>0.1951</v>
      </c>
      <c r="H243" s="68">
        <v>0.03</v>
      </c>
      <c r="I243" s="69">
        <f t="shared" si="24"/>
        <v>3.9600000000000003E-2</v>
      </c>
      <c r="J243" s="83">
        <f t="shared" si="25"/>
        <v>0.37439160000000005</v>
      </c>
      <c r="K243" s="104"/>
      <c r="L243" s="70">
        <f t="shared" si="21"/>
        <v>0</v>
      </c>
      <c r="M243" s="71">
        <f t="shared" si="22"/>
        <v>0</v>
      </c>
      <c r="N243" s="71">
        <f t="shared" si="23"/>
        <v>0</v>
      </c>
    </row>
    <row r="244" spans="1:14">
      <c r="A244" s="73"/>
      <c r="B244" s="73"/>
      <c r="C244" s="74">
        <v>149</v>
      </c>
      <c r="D244" s="75" t="s">
        <v>977</v>
      </c>
      <c r="E244" s="74">
        <v>11</v>
      </c>
      <c r="F244" s="74" t="s">
        <v>978</v>
      </c>
      <c r="G244" s="72">
        <v>0.18590000000000001</v>
      </c>
      <c r="H244" s="68">
        <v>0.03</v>
      </c>
      <c r="I244" s="69">
        <f t="shared" si="24"/>
        <v>3.9600000000000003E-2</v>
      </c>
      <c r="J244" s="83">
        <f t="shared" si="25"/>
        <v>0.35860440000000005</v>
      </c>
      <c r="K244" s="104"/>
      <c r="L244" s="70">
        <f t="shared" si="21"/>
        <v>0</v>
      </c>
      <c r="M244" s="71">
        <f t="shared" si="22"/>
        <v>0</v>
      </c>
      <c r="N244" s="71">
        <f t="shared" si="23"/>
        <v>0</v>
      </c>
    </row>
    <row r="245" spans="1:14" ht="15" thickBot="1">
      <c r="A245" s="76"/>
      <c r="B245" s="77" t="s">
        <v>0</v>
      </c>
      <c r="C245" s="76"/>
      <c r="D245" s="78"/>
      <c r="E245" s="76"/>
      <c r="F245" s="76"/>
      <c r="G245" s="76">
        <v>0.57609999999999995</v>
      </c>
      <c r="H245" s="76">
        <v>0.03</v>
      </c>
      <c r="I245" s="76">
        <f t="shared" si="24"/>
        <v>3.9600000000000003E-2</v>
      </c>
      <c r="J245" s="86">
        <f>SUM(J242:J244)</f>
        <v>1.1073876</v>
      </c>
      <c r="K245" s="87"/>
      <c r="L245" s="70">
        <f t="shared" si="21"/>
        <v>0</v>
      </c>
      <c r="M245" s="71">
        <f t="shared" si="22"/>
        <v>0</v>
      </c>
      <c r="N245" s="71">
        <f t="shared" si="23"/>
        <v>0</v>
      </c>
    </row>
    <row r="246" spans="1:14" ht="15" thickBot="1">
      <c r="A246" s="73">
        <v>2018</v>
      </c>
      <c r="B246" s="73" t="s">
        <v>979</v>
      </c>
      <c r="C246" s="74">
        <v>2</v>
      </c>
      <c r="D246" s="75" t="s">
        <v>802</v>
      </c>
      <c r="E246" s="74">
        <v>1044</v>
      </c>
      <c r="F246" s="74" t="s">
        <v>902</v>
      </c>
      <c r="G246" s="72">
        <v>0.20849999999999999</v>
      </c>
      <c r="H246" s="68">
        <v>0.03</v>
      </c>
      <c r="I246" s="69">
        <f t="shared" si="24"/>
        <v>3.9600000000000003E-2</v>
      </c>
      <c r="J246" s="83">
        <f t="shared" si="25"/>
        <v>0.39738600000000007</v>
      </c>
      <c r="K246" s="104"/>
      <c r="L246" s="70">
        <f t="shared" si="21"/>
        <v>0</v>
      </c>
      <c r="M246" s="71">
        <f t="shared" si="22"/>
        <v>0</v>
      </c>
      <c r="N246" s="71">
        <f t="shared" si="23"/>
        <v>0</v>
      </c>
    </row>
    <row r="247" spans="1:14" ht="15" thickBot="1">
      <c r="A247" s="73"/>
      <c r="B247" s="73"/>
      <c r="C247" s="74">
        <v>18</v>
      </c>
      <c r="D247" s="75" t="s">
        <v>803</v>
      </c>
      <c r="E247" s="74">
        <v>150</v>
      </c>
      <c r="F247" s="74" t="s">
        <v>804</v>
      </c>
      <c r="G247" s="72">
        <v>0.1951</v>
      </c>
      <c r="H247" s="68">
        <v>0.03</v>
      </c>
      <c r="I247" s="69">
        <f t="shared" si="24"/>
        <v>3.9600000000000003E-2</v>
      </c>
      <c r="J247" s="83">
        <f t="shared" si="25"/>
        <v>0.37439160000000005</v>
      </c>
      <c r="K247" s="104"/>
      <c r="L247" s="70">
        <f t="shared" si="21"/>
        <v>0</v>
      </c>
      <c r="M247" s="71">
        <f t="shared" si="22"/>
        <v>0</v>
      </c>
      <c r="N247" s="71">
        <f t="shared" si="23"/>
        <v>0</v>
      </c>
    </row>
    <row r="248" spans="1:14">
      <c r="A248" s="73"/>
      <c r="B248" s="73"/>
      <c r="C248" s="74">
        <v>28</v>
      </c>
      <c r="D248" s="75" t="s">
        <v>815</v>
      </c>
      <c r="E248" s="74">
        <v>1056</v>
      </c>
      <c r="F248" s="74" t="s">
        <v>831</v>
      </c>
      <c r="G248" s="72">
        <v>0.1598</v>
      </c>
      <c r="H248" s="68">
        <v>0.03</v>
      </c>
      <c r="I248" s="69">
        <f t="shared" si="24"/>
        <v>3.9600000000000003E-2</v>
      </c>
      <c r="J248" s="83">
        <f t="shared" si="25"/>
        <v>0.31381680000000006</v>
      </c>
      <c r="K248" s="104"/>
      <c r="L248" s="70">
        <f t="shared" si="21"/>
        <v>0</v>
      </c>
      <c r="M248" s="71">
        <f t="shared" si="22"/>
        <v>0</v>
      </c>
      <c r="N248" s="71">
        <f t="shared" si="23"/>
        <v>0</v>
      </c>
    </row>
    <row r="249" spans="1:14" ht="15" thickBot="1">
      <c r="A249" s="76"/>
      <c r="B249" s="77" t="s">
        <v>0</v>
      </c>
      <c r="C249" s="76"/>
      <c r="D249" s="78"/>
      <c r="E249" s="76"/>
      <c r="F249" s="76"/>
      <c r="G249" s="76">
        <v>0.56340000000000001</v>
      </c>
      <c r="H249" s="76">
        <v>0.03</v>
      </c>
      <c r="I249" s="76">
        <f t="shared" si="24"/>
        <v>3.9600000000000003E-2</v>
      </c>
      <c r="J249" s="86">
        <f>SUM(J246:J248)</f>
        <v>1.0855944000000002</v>
      </c>
      <c r="K249" s="87"/>
      <c r="L249" s="70">
        <f t="shared" si="21"/>
        <v>0</v>
      </c>
      <c r="M249" s="71">
        <f t="shared" si="22"/>
        <v>0</v>
      </c>
      <c r="N249" s="71">
        <f t="shared" si="23"/>
        <v>0</v>
      </c>
    </row>
    <row r="250" spans="1:14" ht="15" thickBot="1">
      <c r="A250" s="73">
        <v>2020</v>
      </c>
      <c r="B250" s="73" t="s">
        <v>980</v>
      </c>
      <c r="C250" s="74">
        <v>2</v>
      </c>
      <c r="D250" s="75" t="s">
        <v>802</v>
      </c>
      <c r="E250" s="74">
        <v>327</v>
      </c>
      <c r="F250" s="74" t="s">
        <v>886</v>
      </c>
      <c r="G250" s="72">
        <v>0.20849999999999999</v>
      </c>
      <c r="H250" s="68">
        <v>0.03</v>
      </c>
      <c r="I250" s="69">
        <f t="shared" si="24"/>
        <v>3.9600000000000003E-2</v>
      </c>
      <c r="J250" s="83">
        <f t="shared" si="25"/>
        <v>0.39738600000000007</v>
      </c>
      <c r="K250" s="104"/>
      <c r="L250" s="70">
        <f t="shared" si="21"/>
        <v>0</v>
      </c>
      <c r="M250" s="71">
        <f t="shared" si="22"/>
        <v>0</v>
      </c>
      <c r="N250" s="71">
        <f t="shared" si="23"/>
        <v>0</v>
      </c>
    </row>
    <row r="251" spans="1:14" ht="15" thickBot="1">
      <c r="A251" s="73"/>
      <c r="B251" s="73"/>
      <c r="C251" s="74">
        <v>18</v>
      </c>
      <c r="D251" s="75" t="s">
        <v>803</v>
      </c>
      <c r="E251" s="74">
        <v>317</v>
      </c>
      <c r="F251" s="74" t="s">
        <v>895</v>
      </c>
      <c r="G251" s="72">
        <v>0.1951</v>
      </c>
      <c r="H251" s="68">
        <v>0.03</v>
      </c>
      <c r="I251" s="69">
        <f t="shared" si="24"/>
        <v>3.9600000000000003E-2</v>
      </c>
      <c r="J251" s="83">
        <f t="shared" si="25"/>
        <v>0.37439160000000005</v>
      </c>
      <c r="K251" s="104"/>
      <c r="L251" s="70">
        <f t="shared" ref="L251:L314" si="26">K251*J251</f>
        <v>0</v>
      </c>
      <c r="M251" s="71">
        <f t="shared" ref="M251:M314" si="27">L251*$K$7</f>
        <v>0</v>
      </c>
      <c r="N251" s="71">
        <f t="shared" ref="N251:N314" si="28">L251-M251</f>
        <v>0</v>
      </c>
    </row>
    <row r="252" spans="1:14">
      <c r="A252" s="73"/>
      <c r="B252" s="73"/>
      <c r="C252" s="74">
        <v>28</v>
      </c>
      <c r="D252" s="75" t="s">
        <v>815</v>
      </c>
      <c r="E252" s="74">
        <v>90</v>
      </c>
      <c r="F252" s="74" t="s">
        <v>933</v>
      </c>
      <c r="G252" s="72">
        <v>0.1598</v>
      </c>
      <c r="H252" s="68">
        <v>0.03</v>
      </c>
      <c r="I252" s="69">
        <f t="shared" si="24"/>
        <v>3.9600000000000003E-2</v>
      </c>
      <c r="J252" s="83">
        <f t="shared" si="25"/>
        <v>0.31381680000000006</v>
      </c>
      <c r="K252" s="104"/>
      <c r="L252" s="70">
        <f t="shared" si="26"/>
        <v>0</v>
      </c>
      <c r="M252" s="71">
        <f t="shared" si="27"/>
        <v>0</v>
      </c>
      <c r="N252" s="71">
        <f t="shared" si="28"/>
        <v>0</v>
      </c>
    </row>
    <row r="253" spans="1:14" ht="15" thickBot="1">
      <c r="A253" s="76"/>
      <c r="B253" s="77" t="s">
        <v>0</v>
      </c>
      <c r="C253" s="76"/>
      <c r="D253" s="78"/>
      <c r="E253" s="76"/>
      <c r="F253" s="76"/>
      <c r="G253" s="76">
        <v>0.56340000000000001</v>
      </c>
      <c r="H253" s="76">
        <v>0.03</v>
      </c>
      <c r="I253" s="76">
        <f t="shared" si="24"/>
        <v>3.9600000000000003E-2</v>
      </c>
      <c r="J253" s="86">
        <f>SUM(J250:J252)</f>
        <v>1.0855944000000002</v>
      </c>
      <c r="K253" s="87"/>
      <c r="L253" s="70">
        <f t="shared" si="26"/>
        <v>0</v>
      </c>
      <c r="M253" s="71">
        <f t="shared" si="27"/>
        <v>0</v>
      </c>
      <c r="N253" s="71">
        <f t="shared" si="28"/>
        <v>0</v>
      </c>
    </row>
    <row r="254" spans="1:14" ht="15" thickBot="1">
      <c r="A254" s="73">
        <v>2021</v>
      </c>
      <c r="B254" s="73" t="s">
        <v>981</v>
      </c>
      <c r="C254" s="74">
        <v>2</v>
      </c>
      <c r="D254" s="75" t="s">
        <v>802</v>
      </c>
      <c r="E254" s="74">
        <v>331</v>
      </c>
      <c r="F254" s="74" t="s">
        <v>982</v>
      </c>
      <c r="G254" s="72">
        <v>0.20849999999999999</v>
      </c>
      <c r="H254" s="68">
        <v>0.03</v>
      </c>
      <c r="I254" s="69">
        <f t="shared" si="24"/>
        <v>3.9600000000000003E-2</v>
      </c>
      <c r="J254" s="83">
        <f t="shared" si="25"/>
        <v>0.39738600000000007</v>
      </c>
      <c r="K254" s="104"/>
      <c r="L254" s="70">
        <f t="shared" si="26"/>
        <v>0</v>
      </c>
      <c r="M254" s="71">
        <f t="shared" si="27"/>
        <v>0</v>
      </c>
      <c r="N254" s="71">
        <f t="shared" si="28"/>
        <v>0</v>
      </c>
    </row>
    <row r="255" spans="1:14" ht="15" thickBot="1">
      <c r="A255" s="73"/>
      <c r="B255" s="73"/>
      <c r="C255" s="74">
        <v>18</v>
      </c>
      <c r="D255" s="75" t="s">
        <v>803</v>
      </c>
      <c r="E255" s="74">
        <v>130</v>
      </c>
      <c r="F255" s="74" t="s">
        <v>912</v>
      </c>
      <c r="G255" s="72">
        <v>0.1951</v>
      </c>
      <c r="H255" s="68">
        <v>0.03</v>
      </c>
      <c r="I255" s="69">
        <f t="shared" si="24"/>
        <v>3.9600000000000003E-2</v>
      </c>
      <c r="J255" s="83">
        <f t="shared" si="25"/>
        <v>0.37439160000000005</v>
      </c>
      <c r="K255" s="104"/>
      <c r="L255" s="70">
        <f t="shared" si="26"/>
        <v>0</v>
      </c>
      <c r="M255" s="71">
        <f t="shared" si="27"/>
        <v>0</v>
      </c>
      <c r="N255" s="71">
        <f t="shared" si="28"/>
        <v>0</v>
      </c>
    </row>
    <row r="256" spans="1:14">
      <c r="A256" s="73"/>
      <c r="B256" s="73"/>
      <c r="C256" s="74">
        <v>28</v>
      </c>
      <c r="D256" s="75" t="s">
        <v>815</v>
      </c>
      <c r="E256" s="74">
        <v>1091</v>
      </c>
      <c r="F256" s="74" t="s">
        <v>919</v>
      </c>
      <c r="G256" s="72">
        <v>0.1598</v>
      </c>
      <c r="H256" s="68">
        <v>0.03</v>
      </c>
      <c r="I256" s="69">
        <f t="shared" si="24"/>
        <v>3.9600000000000003E-2</v>
      </c>
      <c r="J256" s="83">
        <f t="shared" si="25"/>
        <v>0.31381680000000006</v>
      </c>
      <c r="K256" s="104"/>
      <c r="L256" s="70">
        <f t="shared" si="26"/>
        <v>0</v>
      </c>
      <c r="M256" s="71">
        <f t="shared" si="27"/>
        <v>0</v>
      </c>
      <c r="N256" s="71">
        <f t="shared" si="28"/>
        <v>0</v>
      </c>
    </row>
    <row r="257" spans="1:14" ht="15" thickBot="1">
      <c r="A257" s="76"/>
      <c r="B257" s="77" t="s">
        <v>0</v>
      </c>
      <c r="C257" s="76"/>
      <c r="D257" s="78"/>
      <c r="E257" s="76"/>
      <c r="F257" s="76"/>
      <c r="G257" s="76">
        <v>0.56340000000000001</v>
      </c>
      <c r="H257" s="76">
        <v>0.03</v>
      </c>
      <c r="I257" s="76">
        <f t="shared" si="24"/>
        <v>3.9600000000000003E-2</v>
      </c>
      <c r="J257" s="86">
        <f>SUM(J254:J256)</f>
        <v>1.0855944000000002</v>
      </c>
      <c r="K257" s="87"/>
      <c r="L257" s="70">
        <f t="shared" si="26"/>
        <v>0</v>
      </c>
      <c r="M257" s="71">
        <f t="shared" si="27"/>
        <v>0</v>
      </c>
      <c r="N257" s="71">
        <f t="shared" si="28"/>
        <v>0</v>
      </c>
    </row>
    <row r="258" spans="1:14" ht="15" thickBot="1">
      <c r="A258" s="73">
        <v>2022</v>
      </c>
      <c r="B258" s="73" t="s">
        <v>983</v>
      </c>
      <c r="C258" s="74">
        <v>2</v>
      </c>
      <c r="D258" s="75" t="s">
        <v>802</v>
      </c>
      <c r="E258" s="74">
        <v>1260</v>
      </c>
      <c r="F258" s="74" t="s">
        <v>984</v>
      </c>
      <c r="G258" s="72">
        <v>0.20849999999999999</v>
      </c>
      <c r="H258" s="68">
        <v>0.03</v>
      </c>
      <c r="I258" s="69">
        <f t="shared" si="24"/>
        <v>3.9600000000000003E-2</v>
      </c>
      <c r="J258" s="83">
        <f t="shared" si="25"/>
        <v>0.39738600000000007</v>
      </c>
      <c r="K258" s="104"/>
      <c r="L258" s="70">
        <f t="shared" si="26"/>
        <v>0</v>
      </c>
      <c r="M258" s="71">
        <f t="shared" si="27"/>
        <v>0</v>
      </c>
      <c r="N258" s="71">
        <f t="shared" si="28"/>
        <v>0</v>
      </c>
    </row>
    <row r="259" spans="1:14" ht="15" thickBot="1">
      <c r="A259" s="73"/>
      <c r="B259" s="73"/>
      <c r="C259" s="74">
        <v>18</v>
      </c>
      <c r="D259" s="75" t="s">
        <v>803</v>
      </c>
      <c r="E259" s="74">
        <v>812</v>
      </c>
      <c r="F259" s="74" t="s">
        <v>818</v>
      </c>
      <c r="G259" s="72">
        <v>0.1951</v>
      </c>
      <c r="H259" s="68">
        <v>0.03</v>
      </c>
      <c r="I259" s="69">
        <f t="shared" si="24"/>
        <v>3.9600000000000003E-2</v>
      </c>
      <c r="J259" s="83">
        <f t="shared" si="25"/>
        <v>0.37439160000000005</v>
      </c>
      <c r="K259" s="104"/>
      <c r="L259" s="70">
        <f t="shared" si="26"/>
        <v>0</v>
      </c>
      <c r="M259" s="71">
        <f t="shared" si="27"/>
        <v>0</v>
      </c>
      <c r="N259" s="71">
        <f t="shared" si="28"/>
        <v>0</v>
      </c>
    </row>
    <row r="260" spans="1:14">
      <c r="A260" s="73"/>
      <c r="B260" s="73"/>
      <c r="C260" s="74">
        <v>28</v>
      </c>
      <c r="D260" s="75" t="s">
        <v>815</v>
      </c>
      <c r="E260" s="74">
        <v>214</v>
      </c>
      <c r="F260" s="74" t="s">
        <v>877</v>
      </c>
      <c r="G260" s="72">
        <v>0.1598</v>
      </c>
      <c r="H260" s="68">
        <v>0.03</v>
      </c>
      <c r="I260" s="69">
        <f t="shared" si="24"/>
        <v>3.9600000000000003E-2</v>
      </c>
      <c r="J260" s="83">
        <f t="shared" si="25"/>
        <v>0.31381680000000006</v>
      </c>
      <c r="K260" s="104"/>
      <c r="L260" s="70">
        <f t="shared" si="26"/>
        <v>0</v>
      </c>
      <c r="M260" s="71">
        <f t="shared" si="27"/>
        <v>0</v>
      </c>
      <c r="N260" s="71">
        <f t="shared" si="28"/>
        <v>0</v>
      </c>
    </row>
    <row r="261" spans="1:14" ht="15" thickBot="1">
      <c r="A261" s="76"/>
      <c r="B261" s="77" t="s">
        <v>0</v>
      </c>
      <c r="C261" s="76"/>
      <c r="D261" s="78"/>
      <c r="E261" s="76"/>
      <c r="F261" s="76"/>
      <c r="G261" s="76">
        <v>0.56340000000000001</v>
      </c>
      <c r="H261" s="76">
        <v>0.03</v>
      </c>
      <c r="I261" s="76">
        <f t="shared" si="24"/>
        <v>3.9600000000000003E-2</v>
      </c>
      <c r="J261" s="86">
        <f>SUM(J258:J260)</f>
        <v>1.0855944000000002</v>
      </c>
      <c r="K261" s="87"/>
      <c r="L261" s="70">
        <f t="shared" si="26"/>
        <v>0</v>
      </c>
      <c r="M261" s="71">
        <f t="shared" si="27"/>
        <v>0</v>
      </c>
      <c r="N261" s="71">
        <f t="shared" si="28"/>
        <v>0</v>
      </c>
    </row>
    <row r="262" spans="1:14" ht="15" thickBot="1">
      <c r="A262" s="73">
        <v>2023</v>
      </c>
      <c r="B262" s="73" t="s">
        <v>985</v>
      </c>
      <c r="C262" s="74">
        <v>2</v>
      </c>
      <c r="D262" s="75" t="s">
        <v>802</v>
      </c>
      <c r="E262" s="74">
        <v>332</v>
      </c>
      <c r="F262" s="74" t="s">
        <v>986</v>
      </c>
      <c r="G262" s="72">
        <v>0.20849999999999999</v>
      </c>
      <c r="H262" s="68">
        <v>0.03</v>
      </c>
      <c r="I262" s="69">
        <f t="shared" si="24"/>
        <v>3.9600000000000003E-2</v>
      </c>
      <c r="J262" s="83">
        <f t="shared" si="25"/>
        <v>0.39738600000000007</v>
      </c>
      <c r="K262" s="104"/>
      <c r="L262" s="70">
        <f t="shared" si="26"/>
        <v>0</v>
      </c>
      <c r="M262" s="71">
        <f t="shared" si="27"/>
        <v>0</v>
      </c>
      <c r="N262" s="71">
        <f t="shared" si="28"/>
        <v>0</v>
      </c>
    </row>
    <row r="263" spans="1:14" ht="15" thickBot="1">
      <c r="A263" s="73"/>
      <c r="B263" s="73"/>
      <c r="C263" s="74">
        <v>18</v>
      </c>
      <c r="D263" s="75" t="s">
        <v>803</v>
      </c>
      <c r="E263" s="74">
        <v>404</v>
      </c>
      <c r="F263" s="74" t="s">
        <v>889</v>
      </c>
      <c r="G263" s="72">
        <v>0.1951</v>
      </c>
      <c r="H263" s="68">
        <v>0.03</v>
      </c>
      <c r="I263" s="69">
        <f t="shared" si="24"/>
        <v>3.9600000000000003E-2</v>
      </c>
      <c r="J263" s="83">
        <f t="shared" si="25"/>
        <v>0.37439160000000005</v>
      </c>
      <c r="K263" s="104"/>
      <c r="L263" s="70">
        <f t="shared" si="26"/>
        <v>0</v>
      </c>
      <c r="M263" s="71">
        <f t="shared" si="27"/>
        <v>0</v>
      </c>
      <c r="N263" s="71">
        <f t="shared" si="28"/>
        <v>0</v>
      </c>
    </row>
    <row r="264" spans="1:14">
      <c r="A264" s="73"/>
      <c r="B264" s="73"/>
      <c r="C264" s="74">
        <v>28</v>
      </c>
      <c r="D264" s="75" t="s">
        <v>815</v>
      </c>
      <c r="E264" s="74">
        <v>172</v>
      </c>
      <c r="F264" s="74" t="s">
        <v>987</v>
      </c>
      <c r="G264" s="72">
        <v>0.1598</v>
      </c>
      <c r="H264" s="68">
        <v>0.03</v>
      </c>
      <c r="I264" s="69">
        <f t="shared" si="24"/>
        <v>3.9600000000000003E-2</v>
      </c>
      <c r="J264" s="83">
        <f t="shared" si="25"/>
        <v>0.31381680000000006</v>
      </c>
      <c r="K264" s="104"/>
      <c r="L264" s="70">
        <f t="shared" si="26"/>
        <v>0</v>
      </c>
      <c r="M264" s="71">
        <f t="shared" si="27"/>
        <v>0</v>
      </c>
      <c r="N264" s="71">
        <f t="shared" si="28"/>
        <v>0</v>
      </c>
    </row>
    <row r="265" spans="1:14" ht="15" thickBot="1">
      <c r="A265" s="76"/>
      <c r="B265" s="77" t="s">
        <v>0</v>
      </c>
      <c r="C265" s="76"/>
      <c r="D265" s="78"/>
      <c r="E265" s="76"/>
      <c r="F265" s="76"/>
      <c r="G265" s="76">
        <v>0.56340000000000001</v>
      </c>
      <c r="H265" s="76">
        <v>0.03</v>
      </c>
      <c r="I265" s="76">
        <f t="shared" si="24"/>
        <v>3.9600000000000003E-2</v>
      </c>
      <c r="J265" s="86">
        <f>SUM(J262:J264)</f>
        <v>1.0855944000000002</v>
      </c>
      <c r="K265" s="87"/>
      <c r="L265" s="70">
        <f t="shared" si="26"/>
        <v>0</v>
      </c>
      <c r="M265" s="71">
        <f t="shared" si="27"/>
        <v>0</v>
      </c>
      <c r="N265" s="71">
        <f t="shared" si="28"/>
        <v>0</v>
      </c>
    </row>
    <row r="266" spans="1:14" ht="15" thickBot="1">
      <c r="A266" s="73">
        <v>2024</v>
      </c>
      <c r="B266" s="73" t="s">
        <v>988</v>
      </c>
      <c r="C266" s="74">
        <v>2</v>
      </c>
      <c r="D266" s="75" t="s">
        <v>802</v>
      </c>
      <c r="E266" s="74">
        <v>1044</v>
      </c>
      <c r="F266" s="74" t="s">
        <v>902</v>
      </c>
      <c r="G266" s="72">
        <v>0.20849999999999999</v>
      </c>
      <c r="H266" s="68">
        <v>0.03</v>
      </c>
      <c r="I266" s="69">
        <f t="shared" si="24"/>
        <v>3.9600000000000003E-2</v>
      </c>
      <c r="J266" s="83">
        <f t="shared" si="25"/>
        <v>0.39738600000000007</v>
      </c>
      <c r="K266" s="104"/>
      <c r="L266" s="70">
        <f t="shared" si="26"/>
        <v>0</v>
      </c>
      <c r="M266" s="71">
        <f t="shared" si="27"/>
        <v>0</v>
      </c>
      <c r="N266" s="71">
        <f t="shared" si="28"/>
        <v>0</v>
      </c>
    </row>
    <row r="267" spans="1:14" ht="15" thickBot="1">
      <c r="A267" s="73"/>
      <c r="B267" s="73"/>
      <c r="C267" s="74">
        <v>18</v>
      </c>
      <c r="D267" s="75" t="s">
        <v>803</v>
      </c>
      <c r="E267" s="74">
        <v>412</v>
      </c>
      <c r="F267" s="74" t="s">
        <v>966</v>
      </c>
      <c r="G267" s="72">
        <v>0.2051</v>
      </c>
      <c r="H267" s="68">
        <v>0.03</v>
      </c>
      <c r="I267" s="69">
        <f t="shared" ref="I267:I330" si="29">H267*1.32</f>
        <v>3.9600000000000003E-2</v>
      </c>
      <c r="J267" s="83">
        <f t="shared" ref="J267:J330" si="30">((G267*1.3)*1.32)+I267</f>
        <v>0.39155160000000011</v>
      </c>
      <c r="K267" s="104"/>
      <c r="L267" s="70">
        <f t="shared" si="26"/>
        <v>0</v>
      </c>
      <c r="M267" s="71">
        <f t="shared" si="27"/>
        <v>0</v>
      </c>
      <c r="N267" s="71">
        <f t="shared" si="28"/>
        <v>0</v>
      </c>
    </row>
    <row r="268" spans="1:14">
      <c r="A268" s="73"/>
      <c r="B268" s="73"/>
      <c r="C268" s="74">
        <v>28</v>
      </c>
      <c r="D268" s="75" t="s">
        <v>815</v>
      </c>
      <c r="E268" s="74">
        <v>90</v>
      </c>
      <c r="F268" s="74" t="s">
        <v>933</v>
      </c>
      <c r="G268" s="72">
        <v>0.1598</v>
      </c>
      <c r="H268" s="68">
        <v>0.03</v>
      </c>
      <c r="I268" s="69">
        <f t="shared" si="29"/>
        <v>3.9600000000000003E-2</v>
      </c>
      <c r="J268" s="83">
        <f t="shared" si="30"/>
        <v>0.31381680000000006</v>
      </c>
      <c r="K268" s="104"/>
      <c r="L268" s="70">
        <f t="shared" si="26"/>
        <v>0</v>
      </c>
      <c r="M268" s="71">
        <f t="shared" si="27"/>
        <v>0</v>
      </c>
      <c r="N268" s="71">
        <f t="shared" si="28"/>
        <v>0</v>
      </c>
    </row>
    <row r="269" spans="1:14" ht="15" thickBot="1">
      <c r="A269" s="76"/>
      <c r="B269" s="77" t="s">
        <v>0</v>
      </c>
      <c r="C269" s="76"/>
      <c r="D269" s="78"/>
      <c r="E269" s="76"/>
      <c r="F269" s="76"/>
      <c r="G269" s="76">
        <v>0.57340000000000002</v>
      </c>
      <c r="H269" s="76">
        <v>0.03</v>
      </c>
      <c r="I269" s="76">
        <f t="shared" si="29"/>
        <v>3.9600000000000003E-2</v>
      </c>
      <c r="J269" s="86">
        <f>SUM(J266:J268)</f>
        <v>1.1027544000000002</v>
      </c>
      <c r="K269" s="87"/>
      <c r="L269" s="70">
        <f t="shared" si="26"/>
        <v>0</v>
      </c>
      <c r="M269" s="71">
        <f t="shared" si="27"/>
        <v>0</v>
      </c>
      <c r="N269" s="71">
        <f t="shared" si="28"/>
        <v>0</v>
      </c>
    </row>
    <row r="270" spans="1:14" ht="15" thickBot="1">
      <c r="A270" s="73">
        <v>2025</v>
      </c>
      <c r="B270" s="73" t="s">
        <v>989</v>
      </c>
      <c r="C270" s="74">
        <v>2</v>
      </c>
      <c r="D270" s="75" t="s">
        <v>802</v>
      </c>
      <c r="E270" s="74">
        <v>1044</v>
      </c>
      <c r="F270" s="74" t="s">
        <v>902</v>
      </c>
      <c r="G270" s="72">
        <v>0.20849999999999999</v>
      </c>
      <c r="H270" s="68">
        <v>0.03</v>
      </c>
      <c r="I270" s="69">
        <f t="shared" si="29"/>
        <v>3.9600000000000003E-2</v>
      </c>
      <c r="J270" s="83">
        <f t="shared" si="30"/>
        <v>0.39738600000000007</v>
      </c>
      <c r="K270" s="104"/>
      <c r="L270" s="70">
        <f t="shared" si="26"/>
        <v>0</v>
      </c>
      <c r="M270" s="71">
        <f t="shared" si="27"/>
        <v>0</v>
      </c>
      <c r="N270" s="71">
        <f t="shared" si="28"/>
        <v>0</v>
      </c>
    </row>
    <row r="271" spans="1:14" ht="15" thickBot="1">
      <c r="A271" s="73"/>
      <c r="B271" s="73"/>
      <c r="C271" s="74">
        <v>18</v>
      </c>
      <c r="D271" s="75" t="s">
        <v>803</v>
      </c>
      <c r="E271" s="74">
        <v>74</v>
      </c>
      <c r="F271" s="74" t="s">
        <v>929</v>
      </c>
      <c r="G271" s="72">
        <v>0.2051</v>
      </c>
      <c r="H271" s="68">
        <v>0.03</v>
      </c>
      <c r="I271" s="69">
        <f t="shared" si="29"/>
        <v>3.9600000000000003E-2</v>
      </c>
      <c r="J271" s="83">
        <f t="shared" si="30"/>
        <v>0.39155160000000011</v>
      </c>
      <c r="K271" s="104"/>
      <c r="L271" s="70">
        <f t="shared" si="26"/>
        <v>0</v>
      </c>
      <c r="M271" s="71">
        <f t="shared" si="27"/>
        <v>0</v>
      </c>
      <c r="N271" s="71">
        <f t="shared" si="28"/>
        <v>0</v>
      </c>
    </row>
    <row r="272" spans="1:14">
      <c r="A272" s="73"/>
      <c r="B272" s="73"/>
      <c r="C272" s="74">
        <v>28</v>
      </c>
      <c r="D272" s="75" t="s">
        <v>815</v>
      </c>
      <c r="E272" s="74">
        <v>90</v>
      </c>
      <c r="F272" s="74" t="s">
        <v>933</v>
      </c>
      <c r="G272" s="72">
        <v>0.1598</v>
      </c>
      <c r="H272" s="68">
        <v>0.03</v>
      </c>
      <c r="I272" s="69">
        <f t="shared" si="29"/>
        <v>3.9600000000000003E-2</v>
      </c>
      <c r="J272" s="83">
        <f t="shared" si="30"/>
        <v>0.31381680000000006</v>
      </c>
      <c r="K272" s="104"/>
      <c r="L272" s="70">
        <f t="shared" si="26"/>
        <v>0</v>
      </c>
      <c r="M272" s="71">
        <f t="shared" si="27"/>
        <v>0</v>
      </c>
      <c r="N272" s="71">
        <f t="shared" si="28"/>
        <v>0</v>
      </c>
    </row>
    <row r="273" spans="1:14" ht="15" thickBot="1">
      <c r="A273" s="76"/>
      <c r="B273" s="77" t="s">
        <v>0</v>
      </c>
      <c r="C273" s="76"/>
      <c r="D273" s="78"/>
      <c r="E273" s="76"/>
      <c r="F273" s="76"/>
      <c r="G273" s="76">
        <v>0.57340000000000002</v>
      </c>
      <c r="H273" s="76">
        <v>0.03</v>
      </c>
      <c r="I273" s="76">
        <f t="shared" si="29"/>
        <v>3.9600000000000003E-2</v>
      </c>
      <c r="J273" s="86">
        <f>SUM(J270:J272)</f>
        <v>1.1027544000000002</v>
      </c>
      <c r="K273" s="87"/>
      <c r="L273" s="70">
        <f t="shared" si="26"/>
        <v>0</v>
      </c>
      <c r="M273" s="71">
        <f t="shared" si="27"/>
        <v>0</v>
      </c>
      <c r="N273" s="71">
        <f t="shared" si="28"/>
        <v>0</v>
      </c>
    </row>
    <row r="274" spans="1:14" ht="15" thickBot="1">
      <c r="A274" s="73">
        <v>2026</v>
      </c>
      <c r="B274" s="73" t="s">
        <v>990</v>
      </c>
      <c r="C274" s="74">
        <v>2</v>
      </c>
      <c r="D274" s="75" t="s">
        <v>802</v>
      </c>
      <c r="E274" s="74">
        <v>2597</v>
      </c>
      <c r="F274" s="74" t="s">
        <v>879</v>
      </c>
      <c r="G274" s="72">
        <v>0.20849999999999999</v>
      </c>
      <c r="H274" s="68">
        <v>0.03</v>
      </c>
      <c r="I274" s="69">
        <f t="shared" si="29"/>
        <v>3.9600000000000003E-2</v>
      </c>
      <c r="J274" s="83">
        <f t="shared" si="30"/>
        <v>0.39738600000000007</v>
      </c>
      <c r="K274" s="104"/>
      <c r="L274" s="70">
        <f t="shared" si="26"/>
        <v>0</v>
      </c>
      <c r="M274" s="71">
        <f t="shared" si="27"/>
        <v>0</v>
      </c>
      <c r="N274" s="71">
        <f t="shared" si="28"/>
        <v>0</v>
      </c>
    </row>
    <row r="275" spans="1:14" ht="15" thickBot="1">
      <c r="A275" s="73"/>
      <c r="B275" s="73"/>
      <c r="C275" s="74">
        <v>18</v>
      </c>
      <c r="D275" s="75" t="s">
        <v>803</v>
      </c>
      <c r="E275" s="74">
        <v>317</v>
      </c>
      <c r="F275" s="74" t="s">
        <v>895</v>
      </c>
      <c r="G275" s="72">
        <v>0.1951</v>
      </c>
      <c r="H275" s="68">
        <v>0.03</v>
      </c>
      <c r="I275" s="69">
        <f t="shared" si="29"/>
        <v>3.9600000000000003E-2</v>
      </c>
      <c r="J275" s="83">
        <f t="shared" si="30"/>
        <v>0.37439160000000005</v>
      </c>
      <c r="K275" s="104"/>
      <c r="L275" s="70">
        <f t="shared" si="26"/>
        <v>0</v>
      </c>
      <c r="M275" s="71">
        <f t="shared" si="27"/>
        <v>0</v>
      </c>
      <c r="N275" s="71">
        <f t="shared" si="28"/>
        <v>0</v>
      </c>
    </row>
    <row r="276" spans="1:14">
      <c r="A276" s="73"/>
      <c r="B276" s="73"/>
      <c r="C276" s="74">
        <v>28</v>
      </c>
      <c r="D276" s="75" t="s">
        <v>815</v>
      </c>
      <c r="E276" s="74">
        <v>1069</v>
      </c>
      <c r="F276" s="74" t="s">
        <v>844</v>
      </c>
      <c r="G276" s="72">
        <v>0.1598</v>
      </c>
      <c r="H276" s="68">
        <v>0.03</v>
      </c>
      <c r="I276" s="69">
        <f t="shared" si="29"/>
        <v>3.9600000000000003E-2</v>
      </c>
      <c r="J276" s="83">
        <f t="shared" si="30"/>
        <v>0.31381680000000006</v>
      </c>
      <c r="K276" s="104"/>
      <c r="L276" s="70">
        <f t="shared" si="26"/>
        <v>0</v>
      </c>
      <c r="M276" s="71">
        <f t="shared" si="27"/>
        <v>0</v>
      </c>
      <c r="N276" s="71">
        <f t="shared" si="28"/>
        <v>0</v>
      </c>
    </row>
    <row r="277" spans="1:14" ht="15" thickBot="1">
      <c r="A277" s="76"/>
      <c r="B277" s="77" t="s">
        <v>0</v>
      </c>
      <c r="C277" s="76"/>
      <c r="D277" s="78"/>
      <c r="E277" s="76"/>
      <c r="F277" s="76"/>
      <c r="G277" s="76">
        <v>0.56340000000000001</v>
      </c>
      <c r="H277" s="76">
        <v>0.03</v>
      </c>
      <c r="I277" s="76">
        <f t="shared" si="29"/>
        <v>3.9600000000000003E-2</v>
      </c>
      <c r="J277" s="86">
        <f>SUM(J274:J276)</f>
        <v>1.0855944000000002</v>
      </c>
      <c r="K277" s="87"/>
      <c r="L277" s="70">
        <f t="shared" si="26"/>
        <v>0</v>
      </c>
      <c r="M277" s="71">
        <f t="shared" si="27"/>
        <v>0</v>
      </c>
      <c r="N277" s="71">
        <f t="shared" si="28"/>
        <v>0</v>
      </c>
    </row>
    <row r="278" spans="1:14" ht="15" thickBot="1">
      <c r="A278" s="73">
        <v>2027</v>
      </c>
      <c r="B278" s="73" t="s">
        <v>991</v>
      </c>
      <c r="C278" s="74">
        <v>2</v>
      </c>
      <c r="D278" s="75" t="s">
        <v>802</v>
      </c>
      <c r="E278" s="74">
        <v>2584</v>
      </c>
      <c r="F278" s="74" t="s">
        <v>971</v>
      </c>
      <c r="G278" s="72">
        <v>0.20849999999999999</v>
      </c>
      <c r="H278" s="68">
        <v>0.03</v>
      </c>
      <c r="I278" s="69">
        <f t="shared" si="29"/>
        <v>3.9600000000000003E-2</v>
      </c>
      <c r="J278" s="83">
        <f t="shared" si="30"/>
        <v>0.39738600000000007</v>
      </c>
      <c r="K278" s="104"/>
      <c r="L278" s="70">
        <f t="shared" si="26"/>
        <v>0</v>
      </c>
      <c r="M278" s="71">
        <f t="shared" si="27"/>
        <v>0</v>
      </c>
      <c r="N278" s="71">
        <f t="shared" si="28"/>
        <v>0</v>
      </c>
    </row>
    <row r="279" spans="1:14" ht="15" thickBot="1">
      <c r="A279" s="73"/>
      <c r="B279" s="73"/>
      <c r="C279" s="74">
        <v>18</v>
      </c>
      <c r="D279" s="75" t="s">
        <v>803</v>
      </c>
      <c r="E279" s="74">
        <v>192</v>
      </c>
      <c r="F279" s="74" t="s">
        <v>880</v>
      </c>
      <c r="G279" s="72">
        <v>0.2051</v>
      </c>
      <c r="H279" s="68">
        <v>0.03</v>
      </c>
      <c r="I279" s="69">
        <f t="shared" si="29"/>
        <v>3.9600000000000003E-2</v>
      </c>
      <c r="J279" s="83">
        <f t="shared" si="30"/>
        <v>0.39155160000000011</v>
      </c>
      <c r="K279" s="104"/>
      <c r="L279" s="70">
        <f t="shared" si="26"/>
        <v>0</v>
      </c>
      <c r="M279" s="71">
        <f t="shared" si="27"/>
        <v>0</v>
      </c>
      <c r="N279" s="71">
        <f t="shared" si="28"/>
        <v>0</v>
      </c>
    </row>
    <row r="280" spans="1:14">
      <c r="A280" s="73"/>
      <c r="B280" s="73"/>
      <c r="C280" s="74">
        <v>149</v>
      </c>
      <c r="D280" s="75" t="s">
        <v>977</v>
      </c>
      <c r="E280" s="74">
        <v>11</v>
      </c>
      <c r="F280" s="74" t="s">
        <v>978</v>
      </c>
      <c r="G280" s="72">
        <v>0.18559</v>
      </c>
      <c r="H280" s="68">
        <v>0.03</v>
      </c>
      <c r="I280" s="69">
        <f t="shared" si="29"/>
        <v>3.9600000000000003E-2</v>
      </c>
      <c r="J280" s="83">
        <f t="shared" si="30"/>
        <v>0.35807244000000005</v>
      </c>
      <c r="K280" s="104"/>
      <c r="L280" s="70">
        <f t="shared" si="26"/>
        <v>0</v>
      </c>
      <c r="M280" s="71">
        <f t="shared" si="27"/>
        <v>0</v>
      </c>
      <c r="N280" s="71">
        <f t="shared" si="28"/>
        <v>0</v>
      </c>
    </row>
    <row r="281" spans="1:14" ht="15" thickBot="1">
      <c r="A281" s="76"/>
      <c r="B281" s="77" t="s">
        <v>0</v>
      </c>
      <c r="C281" s="76"/>
      <c r="D281" s="78"/>
      <c r="E281" s="76"/>
      <c r="F281" s="76"/>
      <c r="G281" s="76">
        <v>0.59950000000000003</v>
      </c>
      <c r="H281" s="76">
        <v>0.03</v>
      </c>
      <c r="I281" s="76">
        <f t="shared" si="29"/>
        <v>3.9600000000000003E-2</v>
      </c>
      <c r="J281" s="86">
        <f>SUM(J278:J280)</f>
        <v>1.1470100400000001</v>
      </c>
      <c r="K281" s="87"/>
      <c r="L281" s="70">
        <f t="shared" si="26"/>
        <v>0</v>
      </c>
      <c r="M281" s="71">
        <f t="shared" si="27"/>
        <v>0</v>
      </c>
      <c r="N281" s="71">
        <f t="shared" si="28"/>
        <v>0</v>
      </c>
    </row>
    <row r="282" spans="1:14" ht="15" thickBot="1">
      <c r="A282" s="73">
        <v>2030</v>
      </c>
      <c r="B282" s="73" t="s">
        <v>992</v>
      </c>
      <c r="C282" s="74">
        <v>2</v>
      </c>
      <c r="D282" s="75" t="s">
        <v>802</v>
      </c>
      <c r="E282" s="74">
        <v>1138</v>
      </c>
      <c r="F282" s="74" t="s">
        <v>925</v>
      </c>
      <c r="G282" s="72">
        <v>0.20849999999999999</v>
      </c>
      <c r="H282" s="68">
        <v>0.03</v>
      </c>
      <c r="I282" s="69">
        <f t="shared" si="29"/>
        <v>3.9600000000000003E-2</v>
      </c>
      <c r="J282" s="83">
        <f t="shared" si="30"/>
        <v>0.39738600000000007</v>
      </c>
      <c r="K282" s="104"/>
      <c r="L282" s="70">
        <f t="shared" si="26"/>
        <v>0</v>
      </c>
      <c r="M282" s="71">
        <f t="shared" si="27"/>
        <v>0</v>
      </c>
      <c r="N282" s="71">
        <f t="shared" si="28"/>
        <v>0</v>
      </c>
    </row>
    <row r="283" spans="1:14" ht="15" thickBot="1">
      <c r="A283" s="73"/>
      <c r="B283" s="73"/>
      <c r="C283" s="74">
        <v>18</v>
      </c>
      <c r="D283" s="75" t="s">
        <v>803</v>
      </c>
      <c r="E283" s="74">
        <v>389</v>
      </c>
      <c r="F283" s="74" t="s">
        <v>915</v>
      </c>
      <c r="G283" s="72">
        <v>0.1951</v>
      </c>
      <c r="H283" s="68">
        <v>0.03</v>
      </c>
      <c r="I283" s="69">
        <f t="shared" si="29"/>
        <v>3.9600000000000003E-2</v>
      </c>
      <c r="J283" s="83">
        <f t="shared" si="30"/>
        <v>0.37439160000000005</v>
      </c>
      <c r="K283" s="104"/>
      <c r="L283" s="70">
        <f t="shared" si="26"/>
        <v>0</v>
      </c>
      <c r="M283" s="71">
        <f t="shared" si="27"/>
        <v>0</v>
      </c>
      <c r="N283" s="71">
        <f t="shared" si="28"/>
        <v>0</v>
      </c>
    </row>
    <row r="284" spans="1:14">
      <c r="A284" s="73"/>
      <c r="B284" s="73"/>
      <c r="C284" s="74">
        <v>28</v>
      </c>
      <c r="D284" s="75" t="s">
        <v>815</v>
      </c>
      <c r="E284" s="74">
        <v>154</v>
      </c>
      <c r="F284" s="74" t="s">
        <v>881</v>
      </c>
      <c r="G284" s="72">
        <v>0.1598</v>
      </c>
      <c r="H284" s="68">
        <v>0.03</v>
      </c>
      <c r="I284" s="69">
        <f t="shared" si="29"/>
        <v>3.9600000000000003E-2</v>
      </c>
      <c r="J284" s="83">
        <f t="shared" si="30"/>
        <v>0.31381680000000006</v>
      </c>
      <c r="K284" s="104"/>
      <c r="L284" s="70">
        <f t="shared" si="26"/>
        <v>0</v>
      </c>
      <c r="M284" s="71">
        <f t="shared" si="27"/>
        <v>0</v>
      </c>
      <c r="N284" s="71">
        <f t="shared" si="28"/>
        <v>0</v>
      </c>
    </row>
    <row r="285" spans="1:14" ht="15" thickBot="1">
      <c r="A285" s="76"/>
      <c r="B285" s="77" t="s">
        <v>0</v>
      </c>
      <c r="C285" s="76"/>
      <c r="D285" s="78"/>
      <c r="E285" s="76"/>
      <c r="F285" s="76"/>
      <c r="G285" s="76">
        <v>0.56340000000000001</v>
      </c>
      <c r="H285" s="76">
        <v>0.03</v>
      </c>
      <c r="I285" s="76">
        <f t="shared" si="29"/>
        <v>3.9600000000000003E-2</v>
      </c>
      <c r="J285" s="86">
        <f>SUM(J282:J284)</f>
        <v>1.0855944000000002</v>
      </c>
      <c r="K285" s="87"/>
      <c r="L285" s="70">
        <f t="shared" si="26"/>
        <v>0</v>
      </c>
      <c r="M285" s="71">
        <f t="shared" si="27"/>
        <v>0</v>
      </c>
      <c r="N285" s="71">
        <f t="shared" si="28"/>
        <v>0</v>
      </c>
    </row>
    <row r="286" spans="1:14" ht="15" thickBot="1">
      <c r="A286" s="73">
        <v>2031</v>
      </c>
      <c r="B286" s="73" t="s">
        <v>993</v>
      </c>
      <c r="C286" s="74">
        <v>2</v>
      </c>
      <c r="D286" s="75" t="s">
        <v>802</v>
      </c>
      <c r="E286" s="74">
        <v>216</v>
      </c>
      <c r="F286" s="74" t="s">
        <v>994</v>
      </c>
      <c r="G286" s="72">
        <v>0.20849999999999999</v>
      </c>
      <c r="H286" s="68">
        <v>0.03</v>
      </c>
      <c r="I286" s="69">
        <f t="shared" si="29"/>
        <v>3.9600000000000003E-2</v>
      </c>
      <c r="J286" s="83">
        <f t="shared" si="30"/>
        <v>0.39738600000000007</v>
      </c>
      <c r="K286" s="104"/>
      <c r="L286" s="70">
        <f t="shared" si="26"/>
        <v>0</v>
      </c>
      <c r="M286" s="71">
        <f t="shared" si="27"/>
        <v>0</v>
      </c>
      <c r="N286" s="71">
        <f t="shared" si="28"/>
        <v>0</v>
      </c>
    </row>
    <row r="287" spans="1:14" ht="15" thickBot="1">
      <c r="A287" s="73"/>
      <c r="B287" s="73"/>
      <c r="C287" s="74">
        <v>18</v>
      </c>
      <c r="D287" s="75" t="s">
        <v>803</v>
      </c>
      <c r="E287" s="74">
        <v>389</v>
      </c>
      <c r="F287" s="74" t="s">
        <v>915</v>
      </c>
      <c r="G287" s="72">
        <v>0.1951</v>
      </c>
      <c r="H287" s="68">
        <v>0.03</v>
      </c>
      <c r="I287" s="69">
        <f t="shared" si="29"/>
        <v>3.9600000000000003E-2</v>
      </c>
      <c r="J287" s="83">
        <f t="shared" si="30"/>
        <v>0.37439160000000005</v>
      </c>
      <c r="K287" s="104"/>
      <c r="L287" s="70">
        <f t="shared" si="26"/>
        <v>0</v>
      </c>
      <c r="M287" s="71">
        <f t="shared" si="27"/>
        <v>0</v>
      </c>
      <c r="N287" s="71">
        <f t="shared" si="28"/>
        <v>0</v>
      </c>
    </row>
    <row r="288" spans="1:14">
      <c r="A288" s="73"/>
      <c r="B288" s="73"/>
      <c r="C288" s="74">
        <v>28</v>
      </c>
      <c r="D288" s="75" t="s">
        <v>815</v>
      </c>
      <c r="E288" s="74">
        <v>154</v>
      </c>
      <c r="F288" s="74" t="s">
        <v>881</v>
      </c>
      <c r="G288" s="72">
        <v>0.1598</v>
      </c>
      <c r="H288" s="68">
        <v>0.03</v>
      </c>
      <c r="I288" s="69">
        <f t="shared" si="29"/>
        <v>3.9600000000000003E-2</v>
      </c>
      <c r="J288" s="83">
        <f t="shared" si="30"/>
        <v>0.31381680000000006</v>
      </c>
      <c r="K288" s="104"/>
      <c r="L288" s="70">
        <f t="shared" si="26"/>
        <v>0</v>
      </c>
      <c r="M288" s="71">
        <f t="shared" si="27"/>
        <v>0</v>
      </c>
      <c r="N288" s="71">
        <f t="shared" si="28"/>
        <v>0</v>
      </c>
    </row>
    <row r="289" spans="1:14" ht="15" thickBot="1">
      <c r="A289" s="76"/>
      <c r="B289" s="77" t="s">
        <v>0</v>
      </c>
      <c r="C289" s="76"/>
      <c r="D289" s="78"/>
      <c r="E289" s="76"/>
      <c r="F289" s="76"/>
      <c r="G289" s="76">
        <v>0.56340000000000001</v>
      </c>
      <c r="H289" s="76">
        <v>0.03</v>
      </c>
      <c r="I289" s="76">
        <f t="shared" si="29"/>
        <v>3.9600000000000003E-2</v>
      </c>
      <c r="J289" s="86">
        <f>SUM(J286:J288)</f>
        <v>1.0855944000000002</v>
      </c>
      <c r="K289" s="87"/>
      <c r="L289" s="70">
        <f t="shared" si="26"/>
        <v>0</v>
      </c>
      <c r="M289" s="71">
        <f t="shared" si="27"/>
        <v>0</v>
      </c>
      <c r="N289" s="71">
        <f t="shared" si="28"/>
        <v>0</v>
      </c>
    </row>
    <row r="290" spans="1:14" ht="15" thickBot="1">
      <c r="A290" s="73">
        <v>2032</v>
      </c>
      <c r="B290" s="73" t="s">
        <v>995</v>
      </c>
      <c r="C290" s="74">
        <v>2</v>
      </c>
      <c r="D290" s="75" t="s">
        <v>802</v>
      </c>
      <c r="E290" s="74">
        <v>1193</v>
      </c>
      <c r="F290" s="74" t="s">
        <v>996</v>
      </c>
      <c r="G290" s="72">
        <v>0.2303</v>
      </c>
      <c r="H290" s="68">
        <v>0.03</v>
      </c>
      <c r="I290" s="69">
        <f t="shared" si="29"/>
        <v>3.9600000000000003E-2</v>
      </c>
      <c r="J290" s="83">
        <f t="shared" si="30"/>
        <v>0.43479480000000004</v>
      </c>
      <c r="K290" s="104"/>
      <c r="L290" s="70">
        <f t="shared" si="26"/>
        <v>0</v>
      </c>
      <c r="M290" s="71">
        <f t="shared" si="27"/>
        <v>0</v>
      </c>
      <c r="N290" s="71">
        <f t="shared" si="28"/>
        <v>0</v>
      </c>
    </row>
    <row r="291" spans="1:14" ht="15" thickBot="1">
      <c r="A291" s="73"/>
      <c r="B291" s="73"/>
      <c r="C291" s="74">
        <v>18</v>
      </c>
      <c r="D291" s="75" t="s">
        <v>803</v>
      </c>
      <c r="E291" s="74">
        <v>1376</v>
      </c>
      <c r="F291" s="74" t="s">
        <v>876</v>
      </c>
      <c r="G291" s="72">
        <v>0.2051</v>
      </c>
      <c r="H291" s="68">
        <v>0.03</v>
      </c>
      <c r="I291" s="69">
        <f t="shared" si="29"/>
        <v>3.9600000000000003E-2</v>
      </c>
      <c r="J291" s="83">
        <f t="shared" si="30"/>
        <v>0.39155160000000011</v>
      </c>
      <c r="K291" s="104"/>
      <c r="L291" s="70">
        <f t="shared" si="26"/>
        <v>0</v>
      </c>
      <c r="M291" s="71">
        <f t="shared" si="27"/>
        <v>0</v>
      </c>
      <c r="N291" s="71">
        <f t="shared" si="28"/>
        <v>0</v>
      </c>
    </row>
    <row r="292" spans="1:14">
      <c r="A292" s="73"/>
      <c r="B292" s="73"/>
      <c r="C292" s="74">
        <v>28</v>
      </c>
      <c r="D292" s="75" t="s">
        <v>815</v>
      </c>
      <c r="E292" s="74">
        <v>1056</v>
      </c>
      <c r="F292" s="74" t="s">
        <v>831</v>
      </c>
      <c r="G292" s="72">
        <v>0.1598</v>
      </c>
      <c r="H292" s="68">
        <v>0.03</v>
      </c>
      <c r="I292" s="69">
        <f t="shared" si="29"/>
        <v>3.9600000000000003E-2</v>
      </c>
      <c r="J292" s="83">
        <f t="shared" si="30"/>
        <v>0.31381680000000006</v>
      </c>
      <c r="K292" s="104"/>
      <c r="L292" s="70">
        <f t="shared" si="26"/>
        <v>0</v>
      </c>
      <c r="M292" s="71">
        <f t="shared" si="27"/>
        <v>0</v>
      </c>
      <c r="N292" s="71">
        <f t="shared" si="28"/>
        <v>0</v>
      </c>
    </row>
    <row r="293" spans="1:14" ht="15" thickBot="1">
      <c r="A293" s="76"/>
      <c r="B293" s="77" t="s">
        <v>0</v>
      </c>
      <c r="C293" s="76"/>
      <c r="D293" s="78"/>
      <c r="E293" s="76"/>
      <c r="F293" s="76"/>
      <c r="G293" s="76">
        <v>0.59519999999999995</v>
      </c>
      <c r="H293" s="76">
        <v>0.03</v>
      </c>
      <c r="I293" s="76">
        <f t="shared" si="29"/>
        <v>3.9600000000000003E-2</v>
      </c>
      <c r="J293" s="86">
        <f>SUM(J290:J292)</f>
        <v>1.1401632000000002</v>
      </c>
      <c r="K293" s="87"/>
      <c r="L293" s="70">
        <f t="shared" si="26"/>
        <v>0</v>
      </c>
      <c r="M293" s="71">
        <f t="shared" si="27"/>
        <v>0</v>
      </c>
      <c r="N293" s="71">
        <f t="shared" si="28"/>
        <v>0</v>
      </c>
    </row>
    <row r="294" spans="1:14" ht="15" thickBot="1">
      <c r="A294" s="73">
        <v>2035</v>
      </c>
      <c r="B294" s="73" t="s">
        <v>997</v>
      </c>
      <c r="C294" s="74">
        <v>2</v>
      </c>
      <c r="D294" s="75" t="s">
        <v>802</v>
      </c>
      <c r="E294" s="74">
        <v>331</v>
      </c>
      <c r="F294" s="74" t="s">
        <v>982</v>
      </c>
      <c r="G294" s="72">
        <v>0.20849999999999999</v>
      </c>
      <c r="H294" s="68">
        <v>0.03</v>
      </c>
      <c r="I294" s="69">
        <f t="shared" si="29"/>
        <v>3.9600000000000003E-2</v>
      </c>
      <c r="J294" s="83">
        <f t="shared" si="30"/>
        <v>0.39738600000000007</v>
      </c>
      <c r="K294" s="104"/>
      <c r="L294" s="70">
        <f t="shared" si="26"/>
        <v>0</v>
      </c>
      <c r="M294" s="71">
        <f t="shared" si="27"/>
        <v>0</v>
      </c>
      <c r="N294" s="71">
        <f t="shared" si="28"/>
        <v>0</v>
      </c>
    </row>
    <row r="295" spans="1:14" ht="15" thickBot="1">
      <c r="A295" s="73"/>
      <c r="B295" s="73"/>
      <c r="C295" s="74">
        <v>18</v>
      </c>
      <c r="D295" s="75" t="s">
        <v>803</v>
      </c>
      <c r="E295" s="74">
        <v>1376</v>
      </c>
      <c r="F295" s="74" t="s">
        <v>876</v>
      </c>
      <c r="G295" s="72">
        <v>0.2051</v>
      </c>
      <c r="H295" s="68">
        <v>0.03</v>
      </c>
      <c r="I295" s="69">
        <f t="shared" si="29"/>
        <v>3.9600000000000003E-2</v>
      </c>
      <c r="J295" s="83">
        <f t="shared" si="30"/>
        <v>0.39155160000000011</v>
      </c>
      <c r="K295" s="104"/>
      <c r="L295" s="70">
        <f t="shared" si="26"/>
        <v>0</v>
      </c>
      <c r="M295" s="71">
        <f t="shared" si="27"/>
        <v>0</v>
      </c>
      <c r="N295" s="71">
        <f t="shared" si="28"/>
        <v>0</v>
      </c>
    </row>
    <row r="296" spans="1:14">
      <c r="A296" s="73"/>
      <c r="B296" s="73"/>
      <c r="C296" s="74">
        <v>149</v>
      </c>
      <c r="D296" s="75" t="s">
        <v>977</v>
      </c>
      <c r="E296" s="74">
        <v>11</v>
      </c>
      <c r="F296" s="74" t="s">
        <v>978</v>
      </c>
      <c r="G296" s="72">
        <v>0.18590000000000001</v>
      </c>
      <c r="H296" s="68">
        <v>0.03</v>
      </c>
      <c r="I296" s="69">
        <f t="shared" si="29"/>
        <v>3.9600000000000003E-2</v>
      </c>
      <c r="J296" s="83">
        <f t="shared" si="30"/>
        <v>0.35860440000000005</v>
      </c>
      <c r="K296" s="104"/>
      <c r="L296" s="70">
        <f t="shared" si="26"/>
        <v>0</v>
      </c>
      <c r="M296" s="71">
        <f t="shared" si="27"/>
        <v>0</v>
      </c>
      <c r="N296" s="71">
        <f t="shared" si="28"/>
        <v>0</v>
      </c>
    </row>
    <row r="297" spans="1:14" ht="15" thickBot="1">
      <c r="A297" s="76"/>
      <c r="B297" s="77" t="s">
        <v>0</v>
      </c>
      <c r="C297" s="76"/>
      <c r="D297" s="78"/>
      <c r="E297" s="76"/>
      <c r="F297" s="76"/>
      <c r="G297" s="76">
        <v>0.59950000000000003</v>
      </c>
      <c r="H297" s="76">
        <v>0.03</v>
      </c>
      <c r="I297" s="76">
        <f t="shared" si="29"/>
        <v>3.9600000000000003E-2</v>
      </c>
      <c r="J297" s="86">
        <f>SUM(J294:J296)</f>
        <v>1.1475420000000001</v>
      </c>
      <c r="K297" s="87"/>
      <c r="L297" s="70">
        <f t="shared" si="26"/>
        <v>0</v>
      </c>
      <c r="M297" s="71">
        <f t="shared" si="27"/>
        <v>0</v>
      </c>
      <c r="N297" s="71">
        <f t="shared" si="28"/>
        <v>0</v>
      </c>
    </row>
    <row r="298" spans="1:14" ht="15" thickBot="1">
      <c r="A298" s="73">
        <v>2036</v>
      </c>
      <c r="B298" s="73" t="s">
        <v>998</v>
      </c>
      <c r="C298" s="74">
        <v>18</v>
      </c>
      <c r="D298" s="75" t="s">
        <v>803</v>
      </c>
      <c r="E298" s="74">
        <v>190</v>
      </c>
      <c r="F298" s="74" t="s">
        <v>908</v>
      </c>
      <c r="G298" s="72">
        <v>0.2051</v>
      </c>
      <c r="H298" s="68">
        <v>0.03</v>
      </c>
      <c r="I298" s="69">
        <f t="shared" si="29"/>
        <v>3.9600000000000003E-2</v>
      </c>
      <c r="J298" s="83">
        <f t="shared" si="30"/>
        <v>0.39155160000000011</v>
      </c>
      <c r="K298" s="104"/>
      <c r="L298" s="70">
        <f t="shared" si="26"/>
        <v>0</v>
      </c>
      <c r="M298" s="71">
        <f t="shared" si="27"/>
        <v>0</v>
      </c>
      <c r="N298" s="71">
        <f t="shared" si="28"/>
        <v>0</v>
      </c>
    </row>
    <row r="299" spans="1:14" ht="15" thickBot="1">
      <c r="A299" s="73"/>
      <c r="B299" s="73"/>
      <c r="C299" s="74">
        <v>18</v>
      </c>
      <c r="D299" s="75" t="s">
        <v>803</v>
      </c>
      <c r="E299" s="74">
        <v>192</v>
      </c>
      <c r="F299" s="74" t="s">
        <v>880</v>
      </c>
      <c r="G299" s="72">
        <v>0.2051</v>
      </c>
      <c r="H299" s="68">
        <v>0.03</v>
      </c>
      <c r="I299" s="69">
        <f t="shared" si="29"/>
        <v>3.9600000000000003E-2</v>
      </c>
      <c r="J299" s="83">
        <f t="shared" si="30"/>
        <v>0.39155160000000011</v>
      </c>
      <c r="K299" s="104"/>
      <c r="L299" s="70">
        <f t="shared" si="26"/>
        <v>0</v>
      </c>
      <c r="M299" s="71">
        <f t="shared" si="27"/>
        <v>0</v>
      </c>
      <c r="N299" s="71">
        <f t="shared" si="28"/>
        <v>0</v>
      </c>
    </row>
    <row r="300" spans="1:14">
      <c r="A300" s="73"/>
      <c r="B300" s="73"/>
      <c r="C300" s="74">
        <v>18</v>
      </c>
      <c r="D300" s="75" t="s">
        <v>803</v>
      </c>
      <c r="E300" s="74">
        <v>317</v>
      </c>
      <c r="F300" s="74" t="s">
        <v>895</v>
      </c>
      <c r="G300" s="72">
        <v>0.1951</v>
      </c>
      <c r="H300" s="68">
        <v>0.03</v>
      </c>
      <c r="I300" s="69">
        <f t="shared" si="29"/>
        <v>3.9600000000000003E-2</v>
      </c>
      <c r="J300" s="83">
        <f t="shared" si="30"/>
        <v>0.37439160000000005</v>
      </c>
      <c r="K300" s="104"/>
      <c r="L300" s="70">
        <f t="shared" si="26"/>
        <v>0</v>
      </c>
      <c r="M300" s="71">
        <f t="shared" si="27"/>
        <v>0</v>
      </c>
      <c r="N300" s="71">
        <f t="shared" si="28"/>
        <v>0</v>
      </c>
    </row>
    <row r="301" spans="1:14" ht="15" thickBot="1">
      <c r="A301" s="76"/>
      <c r="B301" s="77" t="s">
        <v>0</v>
      </c>
      <c r="C301" s="76"/>
      <c r="D301" s="78"/>
      <c r="E301" s="76"/>
      <c r="F301" s="76"/>
      <c r="G301" s="76">
        <v>0.60529999999999995</v>
      </c>
      <c r="H301" s="76">
        <v>0.03</v>
      </c>
      <c r="I301" s="76">
        <f t="shared" si="29"/>
        <v>3.9600000000000003E-2</v>
      </c>
      <c r="J301" s="86">
        <f>SUM(J298:J300)</f>
        <v>1.1574948000000003</v>
      </c>
      <c r="K301" s="87"/>
      <c r="L301" s="70">
        <f t="shared" si="26"/>
        <v>0</v>
      </c>
      <c r="M301" s="71">
        <f t="shared" si="27"/>
        <v>0</v>
      </c>
      <c r="N301" s="71">
        <f t="shared" si="28"/>
        <v>0</v>
      </c>
    </row>
    <row r="302" spans="1:14" ht="15" thickBot="1">
      <c r="A302" s="73">
        <v>2037</v>
      </c>
      <c r="B302" s="73" t="s">
        <v>999</v>
      </c>
      <c r="C302" s="74">
        <v>18</v>
      </c>
      <c r="D302" s="75" t="s">
        <v>803</v>
      </c>
      <c r="E302" s="74">
        <v>183</v>
      </c>
      <c r="F302" s="74" t="s">
        <v>921</v>
      </c>
      <c r="G302" s="72">
        <v>0.2051</v>
      </c>
      <c r="H302" s="68">
        <v>0.03</v>
      </c>
      <c r="I302" s="69">
        <f t="shared" si="29"/>
        <v>3.9600000000000003E-2</v>
      </c>
      <c r="J302" s="83">
        <f t="shared" si="30"/>
        <v>0.39155160000000011</v>
      </c>
      <c r="K302" s="104"/>
      <c r="L302" s="70">
        <f t="shared" si="26"/>
        <v>0</v>
      </c>
      <c r="M302" s="71">
        <f t="shared" si="27"/>
        <v>0</v>
      </c>
      <c r="N302" s="71">
        <f t="shared" si="28"/>
        <v>0</v>
      </c>
    </row>
    <row r="303" spans="1:14" ht="15" thickBot="1">
      <c r="A303" s="73"/>
      <c r="B303" s="73"/>
      <c r="C303" s="74">
        <v>18</v>
      </c>
      <c r="D303" s="75" t="s">
        <v>803</v>
      </c>
      <c r="E303" s="74">
        <v>317</v>
      </c>
      <c r="F303" s="74" t="s">
        <v>895</v>
      </c>
      <c r="G303" s="72">
        <v>0.1951</v>
      </c>
      <c r="H303" s="68">
        <v>0.03</v>
      </c>
      <c r="I303" s="69">
        <f t="shared" si="29"/>
        <v>3.9600000000000003E-2</v>
      </c>
      <c r="J303" s="83">
        <f t="shared" si="30"/>
        <v>0.37439160000000005</v>
      </c>
      <c r="K303" s="104"/>
      <c r="L303" s="70">
        <f t="shared" si="26"/>
        <v>0</v>
      </c>
      <c r="M303" s="71">
        <f t="shared" si="27"/>
        <v>0</v>
      </c>
      <c r="N303" s="71">
        <f t="shared" si="28"/>
        <v>0</v>
      </c>
    </row>
    <row r="304" spans="1:14">
      <c r="A304" s="73"/>
      <c r="B304" s="73"/>
      <c r="C304" s="74">
        <v>18</v>
      </c>
      <c r="D304" s="75" t="s">
        <v>803</v>
      </c>
      <c r="E304" s="74">
        <v>1376</v>
      </c>
      <c r="F304" s="74" t="s">
        <v>876</v>
      </c>
      <c r="G304" s="72">
        <v>0.2051</v>
      </c>
      <c r="H304" s="68">
        <v>0.03</v>
      </c>
      <c r="I304" s="69">
        <f t="shared" si="29"/>
        <v>3.9600000000000003E-2</v>
      </c>
      <c r="J304" s="83">
        <f t="shared" si="30"/>
        <v>0.39155160000000011</v>
      </c>
      <c r="K304" s="104"/>
      <c r="L304" s="70">
        <f t="shared" si="26"/>
        <v>0</v>
      </c>
      <c r="M304" s="71">
        <f t="shared" si="27"/>
        <v>0</v>
      </c>
      <c r="N304" s="71">
        <f t="shared" si="28"/>
        <v>0</v>
      </c>
    </row>
    <row r="305" spans="1:14" ht="15" thickBot="1">
      <c r="A305" s="76"/>
      <c r="B305" s="77" t="s">
        <v>0</v>
      </c>
      <c r="C305" s="76"/>
      <c r="D305" s="78"/>
      <c r="E305" s="76"/>
      <c r="F305" s="76"/>
      <c r="G305" s="76">
        <v>0.60529999999999995</v>
      </c>
      <c r="H305" s="76">
        <v>0.03</v>
      </c>
      <c r="I305" s="76">
        <f t="shared" si="29"/>
        <v>3.9600000000000003E-2</v>
      </c>
      <c r="J305" s="86">
        <f>SUM(J302:J304)</f>
        <v>1.1574948000000003</v>
      </c>
      <c r="K305" s="87"/>
      <c r="L305" s="70">
        <f t="shared" si="26"/>
        <v>0</v>
      </c>
      <c r="M305" s="71">
        <f t="shared" si="27"/>
        <v>0</v>
      </c>
      <c r="N305" s="71">
        <f t="shared" si="28"/>
        <v>0</v>
      </c>
    </row>
    <row r="306" spans="1:14" ht="15" thickBot="1">
      <c r="A306" s="73">
        <v>2038</v>
      </c>
      <c r="B306" s="73" t="s">
        <v>1000</v>
      </c>
      <c r="C306" s="74">
        <v>2</v>
      </c>
      <c r="D306" s="75" t="s">
        <v>802</v>
      </c>
      <c r="E306" s="74">
        <v>228</v>
      </c>
      <c r="F306" s="74" t="s">
        <v>897</v>
      </c>
      <c r="G306" s="72">
        <v>0.22850000000000001</v>
      </c>
      <c r="H306" s="68">
        <v>0.03</v>
      </c>
      <c r="I306" s="69">
        <f t="shared" si="29"/>
        <v>3.9600000000000003E-2</v>
      </c>
      <c r="J306" s="83">
        <f t="shared" si="30"/>
        <v>0.43170600000000009</v>
      </c>
      <c r="K306" s="104"/>
      <c r="L306" s="70">
        <f t="shared" si="26"/>
        <v>0</v>
      </c>
      <c r="M306" s="71">
        <f t="shared" si="27"/>
        <v>0</v>
      </c>
      <c r="N306" s="71">
        <f t="shared" si="28"/>
        <v>0</v>
      </c>
    </row>
    <row r="307" spans="1:14" ht="15" thickBot="1">
      <c r="A307" s="73"/>
      <c r="B307" s="73"/>
      <c r="C307" s="74">
        <v>18</v>
      </c>
      <c r="D307" s="75" t="s">
        <v>803</v>
      </c>
      <c r="E307" s="74">
        <v>1376</v>
      </c>
      <c r="F307" s="74" t="s">
        <v>876</v>
      </c>
      <c r="G307" s="72">
        <v>0.2051</v>
      </c>
      <c r="H307" s="68">
        <v>0.03</v>
      </c>
      <c r="I307" s="69">
        <f t="shared" si="29"/>
        <v>3.9600000000000003E-2</v>
      </c>
      <c r="J307" s="83">
        <f t="shared" si="30"/>
        <v>0.39155160000000011</v>
      </c>
      <c r="K307" s="104"/>
      <c r="L307" s="70">
        <f t="shared" si="26"/>
        <v>0</v>
      </c>
      <c r="M307" s="71">
        <f t="shared" si="27"/>
        <v>0</v>
      </c>
      <c r="N307" s="71">
        <f t="shared" si="28"/>
        <v>0</v>
      </c>
    </row>
    <row r="308" spans="1:14">
      <c r="A308" s="73"/>
      <c r="B308" s="73"/>
      <c r="C308" s="74">
        <v>28</v>
      </c>
      <c r="D308" s="75" t="s">
        <v>815</v>
      </c>
      <c r="E308" s="74">
        <v>214</v>
      </c>
      <c r="F308" s="74" t="s">
        <v>877</v>
      </c>
      <c r="G308" s="72">
        <v>0.1598</v>
      </c>
      <c r="H308" s="68">
        <v>0.03</v>
      </c>
      <c r="I308" s="69">
        <f t="shared" si="29"/>
        <v>3.9600000000000003E-2</v>
      </c>
      <c r="J308" s="83">
        <f t="shared" si="30"/>
        <v>0.31381680000000006</v>
      </c>
      <c r="K308" s="104"/>
      <c r="L308" s="70">
        <f t="shared" si="26"/>
        <v>0</v>
      </c>
      <c r="M308" s="71">
        <f t="shared" si="27"/>
        <v>0</v>
      </c>
      <c r="N308" s="71">
        <f t="shared" si="28"/>
        <v>0</v>
      </c>
    </row>
    <row r="309" spans="1:14" ht="15" thickBot="1">
      <c r="A309" s="76"/>
      <c r="B309" s="77" t="s">
        <v>0</v>
      </c>
      <c r="C309" s="76"/>
      <c r="D309" s="78"/>
      <c r="E309" s="76"/>
      <c r="F309" s="76"/>
      <c r="G309" s="76">
        <v>0.59340000000000004</v>
      </c>
      <c r="H309" s="76">
        <v>0.03</v>
      </c>
      <c r="I309" s="76">
        <f t="shared" si="29"/>
        <v>3.9600000000000003E-2</v>
      </c>
      <c r="J309" s="86">
        <f>SUM(J306:J308)</f>
        <v>1.1370744000000004</v>
      </c>
      <c r="K309" s="87"/>
      <c r="L309" s="70">
        <f t="shared" si="26"/>
        <v>0</v>
      </c>
      <c r="M309" s="71">
        <f t="shared" si="27"/>
        <v>0</v>
      </c>
      <c r="N309" s="71">
        <f t="shared" si="28"/>
        <v>0</v>
      </c>
    </row>
    <row r="310" spans="1:14" ht="15" thickBot="1">
      <c r="A310" s="73">
        <v>2039</v>
      </c>
      <c r="B310" s="73" t="s">
        <v>1001</v>
      </c>
      <c r="C310" s="74">
        <v>2</v>
      </c>
      <c r="D310" s="75" t="s">
        <v>802</v>
      </c>
      <c r="E310" s="74">
        <v>228</v>
      </c>
      <c r="F310" s="74" t="s">
        <v>897</v>
      </c>
      <c r="G310" s="72">
        <v>0.22850000000000001</v>
      </c>
      <c r="H310" s="68">
        <v>0.03</v>
      </c>
      <c r="I310" s="69">
        <f t="shared" si="29"/>
        <v>3.9600000000000003E-2</v>
      </c>
      <c r="J310" s="83">
        <f t="shared" si="30"/>
        <v>0.43170600000000009</v>
      </c>
      <c r="K310" s="104"/>
      <c r="L310" s="70">
        <f t="shared" si="26"/>
        <v>0</v>
      </c>
      <c r="M310" s="71">
        <f t="shared" si="27"/>
        <v>0</v>
      </c>
      <c r="N310" s="71">
        <f t="shared" si="28"/>
        <v>0</v>
      </c>
    </row>
    <row r="311" spans="1:14" ht="15" thickBot="1">
      <c r="A311" s="73"/>
      <c r="B311" s="73"/>
      <c r="C311" s="74">
        <v>18</v>
      </c>
      <c r="D311" s="75" t="s">
        <v>803</v>
      </c>
      <c r="E311" s="74">
        <v>317</v>
      </c>
      <c r="F311" s="74" t="s">
        <v>895</v>
      </c>
      <c r="G311" s="72">
        <v>0.1951</v>
      </c>
      <c r="H311" s="68">
        <v>0.03</v>
      </c>
      <c r="I311" s="69">
        <f t="shared" si="29"/>
        <v>3.9600000000000003E-2</v>
      </c>
      <c r="J311" s="83">
        <f t="shared" si="30"/>
        <v>0.37439160000000005</v>
      </c>
      <c r="K311" s="104"/>
      <c r="L311" s="70">
        <f t="shared" si="26"/>
        <v>0</v>
      </c>
      <c r="M311" s="71">
        <f t="shared" si="27"/>
        <v>0</v>
      </c>
      <c r="N311" s="71">
        <f t="shared" si="28"/>
        <v>0</v>
      </c>
    </row>
    <row r="312" spans="1:14">
      <c r="A312" s="73"/>
      <c r="B312" s="73"/>
      <c r="C312" s="74">
        <v>28</v>
      </c>
      <c r="D312" s="75" t="s">
        <v>815</v>
      </c>
      <c r="E312" s="74">
        <v>1056</v>
      </c>
      <c r="F312" s="74" t="s">
        <v>831</v>
      </c>
      <c r="G312" s="72">
        <v>0.1598</v>
      </c>
      <c r="H312" s="68">
        <v>0.03</v>
      </c>
      <c r="I312" s="69">
        <f t="shared" si="29"/>
        <v>3.9600000000000003E-2</v>
      </c>
      <c r="J312" s="83">
        <f t="shared" si="30"/>
        <v>0.31381680000000006</v>
      </c>
      <c r="K312" s="104"/>
      <c r="L312" s="70">
        <f t="shared" si="26"/>
        <v>0</v>
      </c>
      <c r="M312" s="71">
        <f t="shared" si="27"/>
        <v>0</v>
      </c>
      <c r="N312" s="71">
        <f t="shared" si="28"/>
        <v>0</v>
      </c>
    </row>
    <row r="313" spans="1:14" ht="15" thickBot="1">
      <c r="A313" s="76"/>
      <c r="B313" s="77" t="s">
        <v>0</v>
      </c>
      <c r="C313" s="76"/>
      <c r="D313" s="78"/>
      <c r="E313" s="76"/>
      <c r="F313" s="76"/>
      <c r="G313" s="76">
        <v>0.58340000000000003</v>
      </c>
      <c r="H313" s="76">
        <v>0.03</v>
      </c>
      <c r="I313" s="76">
        <f t="shared" si="29"/>
        <v>3.9600000000000003E-2</v>
      </c>
      <c r="J313" s="86">
        <f>SUM(J310:J312)</f>
        <v>1.1199144000000003</v>
      </c>
      <c r="K313" s="87"/>
      <c r="L313" s="70">
        <f t="shared" si="26"/>
        <v>0</v>
      </c>
      <c r="M313" s="71">
        <f t="shared" si="27"/>
        <v>0</v>
      </c>
      <c r="N313" s="71">
        <f t="shared" si="28"/>
        <v>0</v>
      </c>
    </row>
    <row r="314" spans="1:14" ht="15" thickBot="1">
      <c r="A314" s="73">
        <v>2040</v>
      </c>
      <c r="B314" s="73" t="s">
        <v>1002</v>
      </c>
      <c r="C314" s="74">
        <v>2</v>
      </c>
      <c r="D314" s="75" t="s">
        <v>802</v>
      </c>
      <c r="E314" s="74">
        <v>2597</v>
      </c>
      <c r="F314" s="74" t="s">
        <v>879</v>
      </c>
      <c r="G314" s="72">
        <v>0.20849999999999999</v>
      </c>
      <c r="H314" s="68">
        <v>0.03</v>
      </c>
      <c r="I314" s="69">
        <f t="shared" si="29"/>
        <v>3.9600000000000003E-2</v>
      </c>
      <c r="J314" s="83">
        <f t="shared" si="30"/>
        <v>0.39738600000000007</v>
      </c>
      <c r="K314" s="104"/>
      <c r="L314" s="70">
        <f t="shared" si="26"/>
        <v>0</v>
      </c>
      <c r="M314" s="71">
        <f t="shared" si="27"/>
        <v>0</v>
      </c>
      <c r="N314" s="71">
        <f t="shared" si="28"/>
        <v>0</v>
      </c>
    </row>
    <row r="315" spans="1:14" ht="15" thickBot="1">
      <c r="A315" s="73"/>
      <c r="B315" s="73"/>
      <c r="C315" s="74">
        <v>18</v>
      </c>
      <c r="D315" s="75" t="s">
        <v>803</v>
      </c>
      <c r="E315" s="74">
        <v>192</v>
      </c>
      <c r="F315" s="74" t="s">
        <v>880</v>
      </c>
      <c r="G315" s="72">
        <v>0.2051</v>
      </c>
      <c r="H315" s="68">
        <v>0.03</v>
      </c>
      <c r="I315" s="69">
        <f t="shared" si="29"/>
        <v>3.9600000000000003E-2</v>
      </c>
      <c r="J315" s="83">
        <f t="shared" si="30"/>
        <v>0.39155160000000011</v>
      </c>
      <c r="K315" s="104"/>
      <c r="L315" s="70">
        <f t="shared" ref="L315:L378" si="31">K315*J315</f>
        <v>0</v>
      </c>
      <c r="M315" s="71">
        <f t="shared" ref="M315:M378" si="32">L315*$K$7</f>
        <v>0</v>
      </c>
      <c r="N315" s="71">
        <f t="shared" ref="N315:N378" si="33">L315-M315</f>
        <v>0</v>
      </c>
    </row>
    <row r="316" spans="1:14">
      <c r="A316" s="73"/>
      <c r="B316" s="73"/>
      <c r="C316" s="74">
        <v>28</v>
      </c>
      <c r="D316" s="75" t="s">
        <v>815</v>
      </c>
      <c r="E316" s="74">
        <v>2318</v>
      </c>
      <c r="F316" s="74" t="s">
        <v>900</v>
      </c>
      <c r="G316" s="72">
        <v>0.1598</v>
      </c>
      <c r="H316" s="68">
        <v>0.03</v>
      </c>
      <c r="I316" s="69">
        <f t="shared" si="29"/>
        <v>3.9600000000000003E-2</v>
      </c>
      <c r="J316" s="83">
        <f t="shared" si="30"/>
        <v>0.31381680000000006</v>
      </c>
      <c r="K316" s="104"/>
      <c r="L316" s="70">
        <f t="shared" si="31"/>
        <v>0</v>
      </c>
      <c r="M316" s="71">
        <f t="shared" si="32"/>
        <v>0</v>
      </c>
      <c r="N316" s="71">
        <f t="shared" si="33"/>
        <v>0</v>
      </c>
    </row>
    <row r="317" spans="1:14" ht="15" thickBot="1">
      <c r="A317" s="76"/>
      <c r="B317" s="77" t="s">
        <v>0</v>
      </c>
      <c r="C317" s="76"/>
      <c r="D317" s="78"/>
      <c r="E317" s="76"/>
      <c r="F317" s="76"/>
      <c r="G317" s="76">
        <v>0.57340000000000002</v>
      </c>
      <c r="H317" s="76">
        <v>0.03</v>
      </c>
      <c r="I317" s="76">
        <f t="shared" si="29"/>
        <v>3.9600000000000003E-2</v>
      </c>
      <c r="J317" s="86">
        <f>SUM(J314:J316)</f>
        <v>1.1027544000000002</v>
      </c>
      <c r="K317" s="87"/>
      <c r="L317" s="70">
        <f t="shared" si="31"/>
        <v>0</v>
      </c>
      <c r="M317" s="71">
        <f t="shared" si="32"/>
        <v>0</v>
      </c>
      <c r="N317" s="71">
        <f t="shared" si="33"/>
        <v>0</v>
      </c>
    </row>
    <row r="318" spans="1:14" ht="15" thickBot="1">
      <c r="A318" s="73">
        <v>2041</v>
      </c>
      <c r="B318" s="73" t="s">
        <v>1003</v>
      </c>
      <c r="C318" s="74">
        <v>2</v>
      </c>
      <c r="D318" s="75" t="s">
        <v>802</v>
      </c>
      <c r="E318" s="74">
        <v>1047</v>
      </c>
      <c r="F318" s="74" t="s">
        <v>932</v>
      </c>
      <c r="G318" s="72">
        <v>0.20849999999999999</v>
      </c>
      <c r="H318" s="68">
        <v>0.03</v>
      </c>
      <c r="I318" s="69">
        <f t="shared" si="29"/>
        <v>3.9600000000000003E-2</v>
      </c>
      <c r="J318" s="83">
        <f t="shared" si="30"/>
        <v>0.39738600000000007</v>
      </c>
      <c r="K318" s="104"/>
      <c r="L318" s="70">
        <f t="shared" si="31"/>
        <v>0</v>
      </c>
      <c r="M318" s="71">
        <f t="shared" si="32"/>
        <v>0</v>
      </c>
      <c r="N318" s="71">
        <f t="shared" si="33"/>
        <v>0</v>
      </c>
    </row>
    <row r="319" spans="1:14" ht="15" thickBot="1">
      <c r="A319" s="73"/>
      <c r="B319" s="73"/>
      <c r="C319" s="74">
        <v>18</v>
      </c>
      <c r="D319" s="75" t="s">
        <v>803</v>
      </c>
      <c r="E319" s="74">
        <v>317</v>
      </c>
      <c r="F319" s="74" t="s">
        <v>895</v>
      </c>
      <c r="G319" s="72">
        <v>0.1951</v>
      </c>
      <c r="H319" s="68">
        <v>0.03</v>
      </c>
      <c r="I319" s="69">
        <f t="shared" si="29"/>
        <v>3.9600000000000003E-2</v>
      </c>
      <c r="J319" s="83">
        <f t="shared" si="30"/>
        <v>0.37439160000000005</v>
      </c>
      <c r="K319" s="104"/>
      <c r="L319" s="70">
        <f t="shared" si="31"/>
        <v>0</v>
      </c>
      <c r="M319" s="71">
        <f t="shared" si="32"/>
        <v>0</v>
      </c>
      <c r="N319" s="71">
        <f t="shared" si="33"/>
        <v>0</v>
      </c>
    </row>
    <row r="320" spans="1:14">
      <c r="A320" s="73"/>
      <c r="B320" s="73"/>
      <c r="C320" s="74">
        <v>28</v>
      </c>
      <c r="D320" s="75" t="s">
        <v>815</v>
      </c>
      <c r="E320" s="74">
        <v>90</v>
      </c>
      <c r="F320" s="74" t="s">
        <v>933</v>
      </c>
      <c r="G320" s="72">
        <v>0.1598</v>
      </c>
      <c r="H320" s="68">
        <v>0.03</v>
      </c>
      <c r="I320" s="69">
        <f t="shared" si="29"/>
        <v>3.9600000000000003E-2</v>
      </c>
      <c r="J320" s="83">
        <f t="shared" si="30"/>
        <v>0.31381680000000006</v>
      </c>
      <c r="K320" s="104"/>
      <c r="L320" s="70">
        <f t="shared" si="31"/>
        <v>0</v>
      </c>
      <c r="M320" s="71">
        <f t="shared" si="32"/>
        <v>0</v>
      </c>
      <c r="N320" s="71">
        <f t="shared" si="33"/>
        <v>0</v>
      </c>
    </row>
    <row r="321" spans="1:14" ht="15" thickBot="1">
      <c r="A321" s="76"/>
      <c r="B321" s="77" t="s">
        <v>0</v>
      </c>
      <c r="C321" s="76"/>
      <c r="D321" s="78"/>
      <c r="E321" s="76"/>
      <c r="F321" s="76"/>
      <c r="G321" s="76">
        <v>0.56340000000000001</v>
      </c>
      <c r="H321" s="76">
        <v>0.03</v>
      </c>
      <c r="I321" s="76">
        <f t="shared" si="29"/>
        <v>3.9600000000000003E-2</v>
      </c>
      <c r="J321" s="86">
        <f>SUM(J318:J320)</f>
        <v>1.0855944000000002</v>
      </c>
      <c r="K321" s="87"/>
      <c r="L321" s="70">
        <f t="shared" si="31"/>
        <v>0</v>
      </c>
      <c r="M321" s="71">
        <f t="shared" si="32"/>
        <v>0</v>
      </c>
      <c r="N321" s="71">
        <f t="shared" si="33"/>
        <v>0</v>
      </c>
    </row>
    <row r="322" spans="1:14" ht="15" thickBot="1">
      <c r="A322" s="73">
        <v>2042</v>
      </c>
      <c r="B322" s="73" t="s">
        <v>1004</v>
      </c>
      <c r="C322" s="74">
        <v>2</v>
      </c>
      <c r="D322" s="75" t="s">
        <v>802</v>
      </c>
      <c r="E322" s="74">
        <v>68</v>
      </c>
      <c r="F322" s="74" t="s">
        <v>892</v>
      </c>
      <c r="G322" s="72">
        <v>0.22850000000000001</v>
      </c>
      <c r="H322" s="68">
        <v>0.03</v>
      </c>
      <c r="I322" s="69">
        <f t="shared" si="29"/>
        <v>3.9600000000000003E-2</v>
      </c>
      <c r="J322" s="83">
        <f t="shared" si="30"/>
        <v>0.43170600000000009</v>
      </c>
      <c r="K322" s="104"/>
      <c r="L322" s="70">
        <f t="shared" si="31"/>
        <v>0</v>
      </c>
      <c r="M322" s="71">
        <f t="shared" si="32"/>
        <v>0</v>
      </c>
      <c r="N322" s="71">
        <f t="shared" si="33"/>
        <v>0</v>
      </c>
    </row>
    <row r="323" spans="1:14" ht="15" thickBot="1">
      <c r="A323" s="73"/>
      <c r="B323" s="73"/>
      <c r="C323" s="74">
        <v>18</v>
      </c>
      <c r="D323" s="75" t="s">
        <v>803</v>
      </c>
      <c r="E323" s="74">
        <v>74</v>
      </c>
      <c r="F323" s="74" t="s">
        <v>929</v>
      </c>
      <c r="G323" s="72">
        <v>0.2051</v>
      </c>
      <c r="H323" s="68">
        <v>0.03</v>
      </c>
      <c r="I323" s="69">
        <f t="shared" si="29"/>
        <v>3.9600000000000003E-2</v>
      </c>
      <c r="J323" s="83">
        <f t="shared" si="30"/>
        <v>0.39155160000000011</v>
      </c>
      <c r="K323" s="104"/>
      <c r="L323" s="70">
        <f t="shared" si="31"/>
        <v>0</v>
      </c>
      <c r="M323" s="71">
        <f t="shared" si="32"/>
        <v>0</v>
      </c>
      <c r="N323" s="71">
        <f t="shared" si="33"/>
        <v>0</v>
      </c>
    </row>
    <row r="324" spans="1:14">
      <c r="A324" s="73"/>
      <c r="B324" s="73"/>
      <c r="C324" s="74">
        <v>28</v>
      </c>
      <c r="D324" s="75" t="s">
        <v>815</v>
      </c>
      <c r="E324" s="74">
        <v>214</v>
      </c>
      <c r="F324" s="74" t="s">
        <v>877</v>
      </c>
      <c r="G324" s="72">
        <v>0.1598</v>
      </c>
      <c r="H324" s="68">
        <v>0.03</v>
      </c>
      <c r="I324" s="69">
        <f t="shared" si="29"/>
        <v>3.9600000000000003E-2</v>
      </c>
      <c r="J324" s="83">
        <f t="shared" si="30"/>
        <v>0.31381680000000006</v>
      </c>
      <c r="K324" s="104"/>
      <c r="L324" s="70">
        <f t="shared" si="31"/>
        <v>0</v>
      </c>
      <c r="M324" s="71">
        <f t="shared" si="32"/>
        <v>0</v>
      </c>
      <c r="N324" s="71">
        <f t="shared" si="33"/>
        <v>0</v>
      </c>
    </row>
    <row r="325" spans="1:14" ht="15" thickBot="1">
      <c r="A325" s="76"/>
      <c r="B325" s="77" t="s">
        <v>0</v>
      </c>
      <c r="C325" s="76"/>
      <c r="D325" s="78"/>
      <c r="E325" s="76"/>
      <c r="F325" s="76"/>
      <c r="G325" s="76">
        <v>0.59340000000000004</v>
      </c>
      <c r="H325" s="76">
        <v>0.03</v>
      </c>
      <c r="I325" s="76">
        <f t="shared" si="29"/>
        <v>3.9600000000000003E-2</v>
      </c>
      <c r="J325" s="86">
        <f>SUM(J322:J324)</f>
        <v>1.1370744000000004</v>
      </c>
      <c r="K325" s="87"/>
      <c r="L325" s="70">
        <f t="shared" si="31"/>
        <v>0</v>
      </c>
      <c r="M325" s="71">
        <f t="shared" si="32"/>
        <v>0</v>
      </c>
      <c r="N325" s="71">
        <f t="shared" si="33"/>
        <v>0</v>
      </c>
    </row>
    <row r="326" spans="1:14" ht="15" thickBot="1">
      <c r="A326" s="73">
        <v>2043</v>
      </c>
      <c r="B326" s="73" t="s">
        <v>1005</v>
      </c>
      <c r="C326" s="74">
        <v>2</v>
      </c>
      <c r="D326" s="75" t="s">
        <v>802</v>
      </c>
      <c r="E326" s="74">
        <v>228</v>
      </c>
      <c r="F326" s="74" t="s">
        <v>897</v>
      </c>
      <c r="G326" s="72">
        <v>0.22850000000000001</v>
      </c>
      <c r="H326" s="68">
        <v>0.03</v>
      </c>
      <c r="I326" s="69">
        <f t="shared" si="29"/>
        <v>3.9600000000000003E-2</v>
      </c>
      <c r="J326" s="83">
        <f t="shared" si="30"/>
        <v>0.43170600000000009</v>
      </c>
      <c r="K326" s="104"/>
      <c r="L326" s="70">
        <f t="shared" si="31"/>
        <v>0</v>
      </c>
      <c r="M326" s="71">
        <f t="shared" si="32"/>
        <v>0</v>
      </c>
      <c r="N326" s="71">
        <f t="shared" si="33"/>
        <v>0</v>
      </c>
    </row>
    <row r="327" spans="1:14" ht="15" thickBot="1">
      <c r="A327" s="73"/>
      <c r="B327" s="73"/>
      <c r="C327" s="74">
        <v>18</v>
      </c>
      <c r="D327" s="75" t="s">
        <v>803</v>
      </c>
      <c r="E327" s="74">
        <v>183</v>
      </c>
      <c r="F327" s="74" t="s">
        <v>921</v>
      </c>
      <c r="G327" s="72">
        <v>0.2051</v>
      </c>
      <c r="H327" s="68">
        <v>0.03</v>
      </c>
      <c r="I327" s="69">
        <f t="shared" si="29"/>
        <v>3.9600000000000003E-2</v>
      </c>
      <c r="J327" s="83">
        <f t="shared" si="30"/>
        <v>0.39155160000000011</v>
      </c>
      <c r="K327" s="104"/>
      <c r="L327" s="70">
        <f t="shared" si="31"/>
        <v>0</v>
      </c>
      <c r="M327" s="71">
        <f t="shared" si="32"/>
        <v>0</v>
      </c>
      <c r="N327" s="71">
        <f t="shared" si="33"/>
        <v>0</v>
      </c>
    </row>
    <row r="328" spans="1:14">
      <c r="A328" s="73"/>
      <c r="B328" s="73"/>
      <c r="C328" s="74">
        <v>18</v>
      </c>
      <c r="D328" s="75" t="s">
        <v>803</v>
      </c>
      <c r="E328" s="74">
        <v>1646</v>
      </c>
      <c r="F328" s="74" t="s">
        <v>949</v>
      </c>
      <c r="G328" s="72">
        <v>0.1951</v>
      </c>
      <c r="H328" s="68">
        <v>0.03</v>
      </c>
      <c r="I328" s="69">
        <f t="shared" si="29"/>
        <v>3.9600000000000003E-2</v>
      </c>
      <c r="J328" s="83">
        <f t="shared" si="30"/>
        <v>0.37439160000000005</v>
      </c>
      <c r="K328" s="104"/>
      <c r="L328" s="70">
        <f t="shared" si="31"/>
        <v>0</v>
      </c>
      <c r="M328" s="71">
        <f t="shared" si="32"/>
        <v>0</v>
      </c>
      <c r="N328" s="71">
        <f t="shared" si="33"/>
        <v>0</v>
      </c>
    </row>
    <row r="329" spans="1:14" ht="15" thickBot="1">
      <c r="A329" s="76"/>
      <c r="B329" s="77" t="s">
        <v>0</v>
      </c>
      <c r="C329" s="76"/>
      <c r="D329" s="78"/>
      <c r="E329" s="76"/>
      <c r="F329" s="76"/>
      <c r="G329" s="76">
        <v>0.62870000000000004</v>
      </c>
      <c r="H329" s="76">
        <v>0.03</v>
      </c>
      <c r="I329" s="76">
        <f t="shared" si="29"/>
        <v>3.9600000000000003E-2</v>
      </c>
      <c r="J329" s="86">
        <f>SUM(J326:J328)</f>
        <v>1.1976492000000003</v>
      </c>
      <c r="K329" s="87"/>
      <c r="L329" s="70">
        <f t="shared" si="31"/>
        <v>0</v>
      </c>
      <c r="M329" s="71">
        <f t="shared" si="32"/>
        <v>0</v>
      </c>
      <c r="N329" s="71">
        <f t="shared" si="33"/>
        <v>0</v>
      </c>
    </row>
    <row r="330" spans="1:14" ht="15" thickBot="1">
      <c r="A330" s="73">
        <v>2044</v>
      </c>
      <c r="B330" s="73" t="s">
        <v>1006</v>
      </c>
      <c r="C330" s="74">
        <v>18</v>
      </c>
      <c r="D330" s="75" t="s">
        <v>803</v>
      </c>
      <c r="E330" s="74">
        <v>183</v>
      </c>
      <c r="F330" s="74" t="s">
        <v>921</v>
      </c>
      <c r="G330" s="72">
        <v>0.2051</v>
      </c>
      <c r="H330" s="68">
        <v>0.03</v>
      </c>
      <c r="I330" s="69">
        <f t="shared" si="29"/>
        <v>3.9600000000000003E-2</v>
      </c>
      <c r="J330" s="83">
        <f t="shared" si="30"/>
        <v>0.39155160000000011</v>
      </c>
      <c r="K330" s="104"/>
      <c r="L330" s="70">
        <f t="shared" si="31"/>
        <v>0</v>
      </c>
      <c r="M330" s="71">
        <f t="shared" si="32"/>
        <v>0</v>
      </c>
      <c r="N330" s="71">
        <f t="shared" si="33"/>
        <v>0</v>
      </c>
    </row>
    <row r="331" spans="1:14" ht="15" thickBot="1">
      <c r="A331" s="73"/>
      <c r="B331" s="73"/>
      <c r="C331" s="74">
        <v>18</v>
      </c>
      <c r="D331" s="75" t="s">
        <v>803</v>
      </c>
      <c r="E331" s="74">
        <v>184</v>
      </c>
      <c r="F331" s="74" t="s">
        <v>903</v>
      </c>
      <c r="G331" s="72">
        <v>0.2051</v>
      </c>
      <c r="H331" s="68">
        <v>0.03</v>
      </c>
      <c r="I331" s="69">
        <f t="shared" ref="I331:I394" si="34">H331*1.32</f>
        <v>3.9600000000000003E-2</v>
      </c>
      <c r="J331" s="83">
        <f t="shared" ref="J331:J394" si="35">((G331*1.3)*1.32)+I331</f>
        <v>0.39155160000000011</v>
      </c>
      <c r="K331" s="104"/>
      <c r="L331" s="70">
        <f t="shared" si="31"/>
        <v>0</v>
      </c>
      <c r="M331" s="71">
        <f t="shared" si="32"/>
        <v>0</v>
      </c>
      <c r="N331" s="71">
        <f t="shared" si="33"/>
        <v>0</v>
      </c>
    </row>
    <row r="332" spans="1:14">
      <c r="A332" s="73"/>
      <c r="B332" s="73"/>
      <c r="C332" s="74">
        <v>18</v>
      </c>
      <c r="D332" s="75" t="s">
        <v>803</v>
      </c>
      <c r="E332" s="74">
        <v>1646</v>
      </c>
      <c r="F332" s="74" t="s">
        <v>949</v>
      </c>
      <c r="G332" s="72">
        <v>0.1951</v>
      </c>
      <c r="H332" s="68">
        <v>0.03</v>
      </c>
      <c r="I332" s="69">
        <f t="shared" si="34"/>
        <v>3.9600000000000003E-2</v>
      </c>
      <c r="J332" s="83">
        <f t="shared" si="35"/>
        <v>0.37439160000000005</v>
      </c>
      <c r="K332" s="104"/>
      <c r="L332" s="70">
        <f t="shared" si="31"/>
        <v>0</v>
      </c>
      <c r="M332" s="71">
        <f t="shared" si="32"/>
        <v>0</v>
      </c>
      <c r="N332" s="71">
        <f t="shared" si="33"/>
        <v>0</v>
      </c>
    </row>
    <row r="333" spans="1:14" ht="15" thickBot="1">
      <c r="A333" s="76"/>
      <c r="B333" s="77" t="s">
        <v>0</v>
      </c>
      <c r="C333" s="76"/>
      <c r="D333" s="78"/>
      <c r="E333" s="76"/>
      <c r="F333" s="76"/>
      <c r="G333" s="76">
        <v>0.60529999999999995</v>
      </c>
      <c r="H333" s="76">
        <v>0.03</v>
      </c>
      <c r="I333" s="76">
        <f t="shared" si="34"/>
        <v>3.9600000000000003E-2</v>
      </c>
      <c r="J333" s="86">
        <f>SUM(J330:J332)</f>
        <v>1.1574948000000003</v>
      </c>
      <c r="K333" s="87"/>
      <c r="L333" s="70">
        <f t="shared" si="31"/>
        <v>0</v>
      </c>
      <c r="M333" s="71">
        <f t="shared" si="32"/>
        <v>0</v>
      </c>
      <c r="N333" s="71">
        <f t="shared" si="33"/>
        <v>0</v>
      </c>
    </row>
    <row r="334" spans="1:14" ht="15" thickBot="1">
      <c r="A334" s="73">
        <v>2046</v>
      </c>
      <c r="B334" s="73" t="s">
        <v>1007</v>
      </c>
      <c r="C334" s="74">
        <v>18</v>
      </c>
      <c r="D334" s="75" t="s">
        <v>803</v>
      </c>
      <c r="E334" s="74">
        <v>149</v>
      </c>
      <c r="F334" s="74" t="s">
        <v>938</v>
      </c>
      <c r="G334" s="72">
        <v>0.1951</v>
      </c>
      <c r="H334" s="68">
        <v>0.03</v>
      </c>
      <c r="I334" s="69">
        <f t="shared" si="34"/>
        <v>3.9600000000000003E-2</v>
      </c>
      <c r="J334" s="83">
        <f t="shared" si="35"/>
        <v>0.37439160000000005</v>
      </c>
      <c r="K334" s="104"/>
      <c r="L334" s="70">
        <f t="shared" si="31"/>
        <v>0</v>
      </c>
      <c r="M334" s="71">
        <f t="shared" si="32"/>
        <v>0</v>
      </c>
      <c r="N334" s="71">
        <f t="shared" si="33"/>
        <v>0</v>
      </c>
    </row>
    <row r="335" spans="1:14" ht="15" thickBot="1">
      <c r="A335" s="73"/>
      <c r="B335" s="73"/>
      <c r="C335" s="74">
        <v>18</v>
      </c>
      <c r="D335" s="75" t="s">
        <v>803</v>
      </c>
      <c r="E335" s="74">
        <v>160</v>
      </c>
      <c r="F335" s="74" t="s">
        <v>935</v>
      </c>
      <c r="G335" s="72">
        <v>0.1951</v>
      </c>
      <c r="H335" s="68">
        <v>0.03</v>
      </c>
      <c r="I335" s="69">
        <f t="shared" si="34"/>
        <v>3.9600000000000003E-2</v>
      </c>
      <c r="J335" s="83">
        <f t="shared" si="35"/>
        <v>0.37439160000000005</v>
      </c>
      <c r="K335" s="104"/>
      <c r="L335" s="70">
        <f t="shared" si="31"/>
        <v>0</v>
      </c>
      <c r="M335" s="71">
        <f t="shared" si="32"/>
        <v>0</v>
      </c>
      <c r="N335" s="71">
        <f t="shared" si="33"/>
        <v>0</v>
      </c>
    </row>
    <row r="336" spans="1:14">
      <c r="A336" s="73"/>
      <c r="B336" s="73"/>
      <c r="C336" s="74">
        <v>36</v>
      </c>
      <c r="D336" s="75" t="s">
        <v>1008</v>
      </c>
      <c r="E336" s="74">
        <v>901</v>
      </c>
      <c r="F336" s="74" t="s">
        <v>1009</v>
      </c>
      <c r="G336" s="72">
        <v>0.183</v>
      </c>
      <c r="H336" s="68">
        <v>0.03</v>
      </c>
      <c r="I336" s="69">
        <f t="shared" si="34"/>
        <v>3.9600000000000003E-2</v>
      </c>
      <c r="J336" s="83">
        <f t="shared" si="35"/>
        <v>0.35362800000000005</v>
      </c>
      <c r="K336" s="104"/>
      <c r="L336" s="70">
        <f t="shared" si="31"/>
        <v>0</v>
      </c>
      <c r="M336" s="71">
        <f t="shared" si="32"/>
        <v>0</v>
      </c>
      <c r="N336" s="71">
        <f t="shared" si="33"/>
        <v>0</v>
      </c>
    </row>
    <row r="337" spans="1:14" ht="15" thickBot="1">
      <c r="A337" s="76"/>
      <c r="B337" s="77" t="s">
        <v>0</v>
      </c>
      <c r="C337" s="76"/>
      <c r="D337" s="78"/>
      <c r="E337" s="76"/>
      <c r="F337" s="76"/>
      <c r="G337" s="76">
        <v>0.57320000000000004</v>
      </c>
      <c r="H337" s="76">
        <v>0.03</v>
      </c>
      <c r="I337" s="76">
        <f t="shared" si="34"/>
        <v>3.9600000000000003E-2</v>
      </c>
      <c r="J337" s="86">
        <f>SUM(J334:J336)</f>
        <v>1.1024112000000001</v>
      </c>
      <c r="K337" s="87"/>
      <c r="L337" s="70">
        <f t="shared" si="31"/>
        <v>0</v>
      </c>
      <c r="M337" s="71">
        <f t="shared" si="32"/>
        <v>0</v>
      </c>
      <c r="N337" s="71">
        <f t="shared" si="33"/>
        <v>0</v>
      </c>
    </row>
    <row r="338" spans="1:14" ht="15" thickBot="1">
      <c r="A338" s="73">
        <v>2047</v>
      </c>
      <c r="B338" s="73" t="s">
        <v>1010</v>
      </c>
      <c r="C338" s="74">
        <v>18</v>
      </c>
      <c r="D338" s="75" t="s">
        <v>803</v>
      </c>
      <c r="E338" s="74">
        <v>184</v>
      </c>
      <c r="F338" s="74" t="s">
        <v>903</v>
      </c>
      <c r="G338" s="72">
        <v>0.2051</v>
      </c>
      <c r="H338" s="68">
        <v>0.03</v>
      </c>
      <c r="I338" s="69">
        <f t="shared" si="34"/>
        <v>3.9600000000000003E-2</v>
      </c>
      <c r="J338" s="83">
        <f t="shared" si="35"/>
        <v>0.39155160000000011</v>
      </c>
      <c r="K338" s="104"/>
      <c r="L338" s="70">
        <f t="shared" si="31"/>
        <v>0</v>
      </c>
      <c r="M338" s="71">
        <f t="shared" si="32"/>
        <v>0</v>
      </c>
      <c r="N338" s="71">
        <f t="shared" si="33"/>
        <v>0</v>
      </c>
    </row>
    <row r="339" spans="1:14" ht="15" thickBot="1">
      <c r="A339" s="73"/>
      <c r="B339" s="73"/>
      <c r="C339" s="74">
        <v>18</v>
      </c>
      <c r="D339" s="75" t="s">
        <v>803</v>
      </c>
      <c r="E339" s="74">
        <v>389</v>
      </c>
      <c r="F339" s="74" t="s">
        <v>915</v>
      </c>
      <c r="G339" s="72">
        <v>0.1951</v>
      </c>
      <c r="H339" s="68">
        <v>0.03</v>
      </c>
      <c r="I339" s="69">
        <f t="shared" si="34"/>
        <v>3.9600000000000003E-2</v>
      </c>
      <c r="J339" s="83">
        <f t="shared" si="35"/>
        <v>0.37439160000000005</v>
      </c>
      <c r="K339" s="104"/>
      <c r="L339" s="70">
        <f t="shared" si="31"/>
        <v>0</v>
      </c>
      <c r="M339" s="71">
        <f t="shared" si="32"/>
        <v>0</v>
      </c>
      <c r="N339" s="71">
        <f t="shared" si="33"/>
        <v>0</v>
      </c>
    </row>
    <row r="340" spans="1:14">
      <c r="A340" s="73"/>
      <c r="B340" s="73"/>
      <c r="C340" s="74">
        <v>36</v>
      </c>
      <c r="D340" s="75" t="s">
        <v>1008</v>
      </c>
      <c r="E340" s="74">
        <v>901</v>
      </c>
      <c r="F340" s="74" t="s">
        <v>1009</v>
      </c>
      <c r="G340" s="72">
        <v>0.183</v>
      </c>
      <c r="H340" s="68">
        <v>0.03</v>
      </c>
      <c r="I340" s="69">
        <f t="shared" si="34"/>
        <v>3.9600000000000003E-2</v>
      </c>
      <c r="J340" s="83">
        <f t="shared" si="35"/>
        <v>0.35362800000000005</v>
      </c>
      <c r="K340" s="104"/>
      <c r="L340" s="70">
        <f t="shared" si="31"/>
        <v>0</v>
      </c>
      <c r="M340" s="71">
        <f t="shared" si="32"/>
        <v>0</v>
      </c>
      <c r="N340" s="71">
        <f t="shared" si="33"/>
        <v>0</v>
      </c>
    </row>
    <row r="341" spans="1:14" ht="15" thickBot="1">
      <c r="A341" s="76"/>
      <c r="B341" s="77" t="s">
        <v>0</v>
      </c>
      <c r="C341" s="76"/>
      <c r="D341" s="78"/>
      <c r="E341" s="76"/>
      <c r="F341" s="76"/>
      <c r="G341" s="76">
        <v>0.58320000000000005</v>
      </c>
      <c r="H341" s="76">
        <v>0.03</v>
      </c>
      <c r="I341" s="76">
        <f t="shared" si="34"/>
        <v>3.9600000000000003E-2</v>
      </c>
      <c r="J341" s="86">
        <f>SUM(J338:J340)</f>
        <v>1.1195712000000002</v>
      </c>
      <c r="K341" s="87"/>
      <c r="L341" s="70">
        <f t="shared" si="31"/>
        <v>0</v>
      </c>
      <c r="M341" s="71">
        <f t="shared" si="32"/>
        <v>0</v>
      </c>
      <c r="N341" s="71">
        <f t="shared" si="33"/>
        <v>0</v>
      </c>
    </row>
    <row r="342" spans="1:14" ht="15" thickBot="1">
      <c r="A342" s="73">
        <v>2048</v>
      </c>
      <c r="B342" s="73" t="s">
        <v>1011</v>
      </c>
      <c r="C342" s="74">
        <v>2</v>
      </c>
      <c r="D342" s="75" t="s">
        <v>802</v>
      </c>
      <c r="E342" s="74">
        <v>1047</v>
      </c>
      <c r="F342" s="74" t="s">
        <v>932</v>
      </c>
      <c r="G342" s="72">
        <v>0.20849999999999999</v>
      </c>
      <c r="H342" s="68">
        <v>0.03</v>
      </c>
      <c r="I342" s="69">
        <f t="shared" si="34"/>
        <v>3.9600000000000003E-2</v>
      </c>
      <c r="J342" s="83">
        <f t="shared" si="35"/>
        <v>0.39738600000000007</v>
      </c>
      <c r="K342" s="104"/>
      <c r="L342" s="70">
        <f t="shared" si="31"/>
        <v>0</v>
      </c>
      <c r="M342" s="71">
        <f t="shared" si="32"/>
        <v>0</v>
      </c>
      <c r="N342" s="71">
        <f t="shared" si="33"/>
        <v>0</v>
      </c>
    </row>
    <row r="343" spans="1:14" ht="15" thickBot="1">
      <c r="A343" s="73"/>
      <c r="B343" s="73"/>
      <c r="C343" s="74">
        <v>18</v>
      </c>
      <c r="D343" s="75" t="s">
        <v>803</v>
      </c>
      <c r="E343" s="74">
        <v>150</v>
      </c>
      <c r="F343" s="74" t="s">
        <v>804</v>
      </c>
      <c r="G343" s="72">
        <v>0.1951</v>
      </c>
      <c r="H343" s="68">
        <v>0.03</v>
      </c>
      <c r="I343" s="69">
        <f t="shared" si="34"/>
        <v>3.9600000000000003E-2</v>
      </c>
      <c r="J343" s="83">
        <f t="shared" si="35"/>
        <v>0.37439160000000005</v>
      </c>
      <c r="K343" s="104"/>
      <c r="L343" s="70">
        <f t="shared" si="31"/>
        <v>0</v>
      </c>
      <c r="M343" s="71">
        <f t="shared" si="32"/>
        <v>0</v>
      </c>
      <c r="N343" s="71">
        <f t="shared" si="33"/>
        <v>0</v>
      </c>
    </row>
    <row r="344" spans="1:14">
      <c r="A344" s="73"/>
      <c r="B344" s="73"/>
      <c r="C344" s="74">
        <v>36</v>
      </c>
      <c r="D344" s="75" t="s">
        <v>1008</v>
      </c>
      <c r="E344" s="74">
        <v>901</v>
      </c>
      <c r="F344" s="74" t="s">
        <v>1009</v>
      </c>
      <c r="G344" s="72">
        <v>0.183</v>
      </c>
      <c r="H344" s="68">
        <v>0.03</v>
      </c>
      <c r="I344" s="69">
        <f t="shared" si="34"/>
        <v>3.9600000000000003E-2</v>
      </c>
      <c r="J344" s="83">
        <f t="shared" si="35"/>
        <v>0.35362800000000005</v>
      </c>
      <c r="K344" s="104"/>
      <c r="L344" s="70">
        <f t="shared" si="31"/>
        <v>0</v>
      </c>
      <c r="M344" s="71">
        <f t="shared" si="32"/>
        <v>0</v>
      </c>
      <c r="N344" s="71">
        <f t="shared" si="33"/>
        <v>0</v>
      </c>
    </row>
    <row r="345" spans="1:14" ht="15" thickBot="1">
      <c r="A345" s="76"/>
      <c r="B345" s="77" t="s">
        <v>0</v>
      </c>
      <c r="C345" s="76"/>
      <c r="D345" s="78"/>
      <c r="E345" s="76"/>
      <c r="F345" s="76"/>
      <c r="G345" s="76">
        <v>0.58660000000000001</v>
      </c>
      <c r="H345" s="76">
        <v>0.03</v>
      </c>
      <c r="I345" s="76">
        <f t="shared" si="34"/>
        <v>3.9600000000000003E-2</v>
      </c>
      <c r="J345" s="86">
        <f>SUM(J342:J344)</f>
        <v>1.1254056000000001</v>
      </c>
      <c r="K345" s="87"/>
      <c r="L345" s="70">
        <f t="shared" si="31"/>
        <v>0</v>
      </c>
      <c r="M345" s="71">
        <f t="shared" si="32"/>
        <v>0</v>
      </c>
      <c r="N345" s="71">
        <f t="shared" si="33"/>
        <v>0</v>
      </c>
    </row>
    <row r="346" spans="1:14" ht="15" thickBot="1">
      <c r="A346" s="73">
        <v>2049</v>
      </c>
      <c r="B346" s="73" t="s">
        <v>1012</v>
      </c>
      <c r="C346" s="74">
        <v>18</v>
      </c>
      <c r="D346" s="75" t="s">
        <v>803</v>
      </c>
      <c r="E346" s="74">
        <v>190</v>
      </c>
      <c r="F346" s="74" t="s">
        <v>908</v>
      </c>
      <c r="G346" s="72">
        <v>0.2051</v>
      </c>
      <c r="H346" s="68">
        <v>0.03</v>
      </c>
      <c r="I346" s="69">
        <f t="shared" si="34"/>
        <v>3.9600000000000003E-2</v>
      </c>
      <c r="J346" s="83">
        <f t="shared" si="35"/>
        <v>0.39155160000000011</v>
      </c>
      <c r="K346" s="104"/>
      <c r="L346" s="70">
        <f t="shared" si="31"/>
        <v>0</v>
      </c>
      <c r="M346" s="71">
        <f t="shared" si="32"/>
        <v>0</v>
      </c>
      <c r="N346" s="71">
        <f t="shared" si="33"/>
        <v>0</v>
      </c>
    </row>
    <row r="347" spans="1:14" ht="15" thickBot="1">
      <c r="A347" s="73"/>
      <c r="B347" s="73"/>
      <c r="C347" s="74">
        <v>18</v>
      </c>
      <c r="D347" s="75" t="s">
        <v>803</v>
      </c>
      <c r="E347" s="74">
        <v>192</v>
      </c>
      <c r="F347" s="74" t="s">
        <v>880</v>
      </c>
      <c r="G347" s="72">
        <v>0.2051</v>
      </c>
      <c r="H347" s="68">
        <v>0.03</v>
      </c>
      <c r="I347" s="69">
        <f t="shared" si="34"/>
        <v>3.9600000000000003E-2</v>
      </c>
      <c r="J347" s="83">
        <f t="shared" si="35"/>
        <v>0.39155160000000011</v>
      </c>
      <c r="K347" s="104"/>
      <c r="L347" s="70">
        <f t="shared" si="31"/>
        <v>0</v>
      </c>
      <c r="M347" s="71">
        <f t="shared" si="32"/>
        <v>0</v>
      </c>
      <c r="N347" s="71">
        <f t="shared" si="33"/>
        <v>0</v>
      </c>
    </row>
    <row r="348" spans="1:14">
      <c r="A348" s="73"/>
      <c r="B348" s="73"/>
      <c r="C348" s="74">
        <v>36</v>
      </c>
      <c r="D348" s="75" t="s">
        <v>1008</v>
      </c>
      <c r="E348" s="74">
        <v>901</v>
      </c>
      <c r="F348" s="74" t="s">
        <v>1009</v>
      </c>
      <c r="G348" s="72">
        <v>0.183</v>
      </c>
      <c r="H348" s="68">
        <v>0.03</v>
      </c>
      <c r="I348" s="69">
        <f t="shared" si="34"/>
        <v>3.9600000000000003E-2</v>
      </c>
      <c r="J348" s="83">
        <f t="shared" si="35"/>
        <v>0.35362800000000005</v>
      </c>
      <c r="K348" s="104"/>
      <c r="L348" s="70">
        <f t="shared" si="31"/>
        <v>0</v>
      </c>
      <c r="M348" s="71">
        <f t="shared" si="32"/>
        <v>0</v>
      </c>
      <c r="N348" s="71">
        <f t="shared" si="33"/>
        <v>0</v>
      </c>
    </row>
    <row r="349" spans="1:14" ht="15" thickBot="1">
      <c r="A349" s="76"/>
      <c r="B349" s="77" t="s">
        <v>0</v>
      </c>
      <c r="C349" s="76"/>
      <c r="D349" s="78"/>
      <c r="E349" s="76"/>
      <c r="F349" s="76"/>
      <c r="G349" s="76">
        <v>0.59319999999999995</v>
      </c>
      <c r="H349" s="76">
        <v>0.03</v>
      </c>
      <c r="I349" s="76">
        <f t="shared" si="34"/>
        <v>3.9600000000000003E-2</v>
      </c>
      <c r="J349" s="86">
        <f>SUM(J346:J348)</f>
        <v>1.1367312000000003</v>
      </c>
      <c r="K349" s="87"/>
      <c r="L349" s="70">
        <f t="shared" si="31"/>
        <v>0</v>
      </c>
      <c r="M349" s="71">
        <f t="shared" si="32"/>
        <v>0</v>
      </c>
      <c r="N349" s="71">
        <f t="shared" si="33"/>
        <v>0</v>
      </c>
    </row>
    <row r="350" spans="1:14" ht="15" thickBot="1">
      <c r="A350" s="73">
        <v>2122</v>
      </c>
      <c r="B350" s="73" t="s">
        <v>1013</v>
      </c>
      <c r="C350" s="74">
        <v>2</v>
      </c>
      <c r="D350" s="75" t="s">
        <v>802</v>
      </c>
      <c r="E350" s="74">
        <v>228</v>
      </c>
      <c r="F350" s="74" t="s">
        <v>897</v>
      </c>
      <c r="G350" s="72">
        <v>0.22850000000000001</v>
      </c>
      <c r="H350" s="68">
        <v>0.03</v>
      </c>
      <c r="I350" s="69">
        <f t="shared" si="34"/>
        <v>3.9600000000000003E-2</v>
      </c>
      <c r="J350" s="83">
        <f t="shared" si="35"/>
        <v>0.43170600000000009</v>
      </c>
      <c r="K350" s="104"/>
      <c r="L350" s="70">
        <f t="shared" si="31"/>
        <v>0</v>
      </c>
      <c r="M350" s="71">
        <f t="shared" si="32"/>
        <v>0</v>
      </c>
      <c r="N350" s="71">
        <f t="shared" si="33"/>
        <v>0</v>
      </c>
    </row>
    <row r="351" spans="1:14" ht="15" thickBot="1">
      <c r="A351" s="73"/>
      <c r="B351" s="73"/>
      <c r="C351" s="74">
        <v>18</v>
      </c>
      <c r="D351" s="75" t="s">
        <v>803</v>
      </c>
      <c r="E351" s="74">
        <v>1374</v>
      </c>
      <c r="F351" s="74" t="s">
        <v>1014</v>
      </c>
      <c r="G351" s="72">
        <v>0.2051</v>
      </c>
      <c r="H351" s="68">
        <v>0.03</v>
      </c>
      <c r="I351" s="69">
        <f t="shared" si="34"/>
        <v>3.9600000000000003E-2</v>
      </c>
      <c r="J351" s="83">
        <f t="shared" si="35"/>
        <v>0.39155160000000011</v>
      </c>
      <c r="K351" s="104"/>
      <c r="L351" s="70">
        <f t="shared" si="31"/>
        <v>0</v>
      </c>
      <c r="M351" s="71">
        <f t="shared" si="32"/>
        <v>0</v>
      </c>
      <c r="N351" s="71">
        <f t="shared" si="33"/>
        <v>0</v>
      </c>
    </row>
    <row r="352" spans="1:14">
      <c r="A352" s="73"/>
      <c r="B352" s="73"/>
      <c r="C352" s="74">
        <v>28</v>
      </c>
      <c r="D352" s="75" t="s">
        <v>815</v>
      </c>
      <c r="E352" s="74">
        <v>1056</v>
      </c>
      <c r="F352" s="74" t="s">
        <v>831</v>
      </c>
      <c r="G352" s="72">
        <v>0.1598</v>
      </c>
      <c r="H352" s="68">
        <v>0.03</v>
      </c>
      <c r="I352" s="69">
        <f t="shared" si="34"/>
        <v>3.9600000000000003E-2</v>
      </c>
      <c r="J352" s="83">
        <f t="shared" si="35"/>
        <v>0.31381680000000006</v>
      </c>
      <c r="K352" s="104"/>
      <c r="L352" s="70">
        <f t="shared" si="31"/>
        <v>0</v>
      </c>
      <c r="M352" s="71">
        <f t="shared" si="32"/>
        <v>0</v>
      </c>
      <c r="N352" s="71">
        <f t="shared" si="33"/>
        <v>0</v>
      </c>
    </row>
    <row r="353" spans="1:14" ht="15" thickBot="1">
      <c r="A353" s="76"/>
      <c r="B353" s="77" t="s">
        <v>0</v>
      </c>
      <c r="C353" s="76"/>
      <c r="D353" s="78"/>
      <c r="E353" s="76"/>
      <c r="F353" s="76"/>
      <c r="G353" s="76">
        <v>0.59340000000000004</v>
      </c>
      <c r="H353" s="76">
        <v>0.03</v>
      </c>
      <c r="I353" s="76">
        <f t="shared" si="34"/>
        <v>3.9600000000000003E-2</v>
      </c>
      <c r="J353" s="86">
        <f>SUM(J350:J352)</f>
        <v>1.1370744000000004</v>
      </c>
      <c r="K353" s="87"/>
      <c r="L353" s="70">
        <f t="shared" si="31"/>
        <v>0</v>
      </c>
      <c r="M353" s="71">
        <f t="shared" si="32"/>
        <v>0</v>
      </c>
      <c r="N353" s="71">
        <f t="shared" si="33"/>
        <v>0</v>
      </c>
    </row>
    <row r="354" spans="1:14" ht="15" thickBot="1">
      <c r="A354" s="73">
        <v>2123</v>
      </c>
      <c r="B354" s="73" t="s">
        <v>1015</v>
      </c>
      <c r="C354" s="74">
        <v>18</v>
      </c>
      <c r="D354" s="75" t="s">
        <v>803</v>
      </c>
      <c r="E354" s="74">
        <v>160</v>
      </c>
      <c r="F354" s="74" t="s">
        <v>935</v>
      </c>
      <c r="G354" s="72">
        <v>0.1951</v>
      </c>
      <c r="H354" s="68">
        <v>0.03</v>
      </c>
      <c r="I354" s="69">
        <f t="shared" si="34"/>
        <v>3.9600000000000003E-2</v>
      </c>
      <c r="J354" s="83">
        <f t="shared" si="35"/>
        <v>0.37439160000000005</v>
      </c>
      <c r="K354" s="104"/>
      <c r="L354" s="70">
        <f t="shared" si="31"/>
        <v>0</v>
      </c>
      <c r="M354" s="71">
        <f t="shared" si="32"/>
        <v>0</v>
      </c>
      <c r="N354" s="71">
        <f t="shared" si="33"/>
        <v>0</v>
      </c>
    </row>
    <row r="355" spans="1:14" ht="15" thickBot="1">
      <c r="A355" s="73"/>
      <c r="B355" s="73"/>
      <c r="C355" s="74">
        <v>18</v>
      </c>
      <c r="D355" s="75" t="s">
        <v>803</v>
      </c>
      <c r="E355" s="74">
        <v>317</v>
      </c>
      <c r="F355" s="74" t="s">
        <v>895</v>
      </c>
      <c r="G355" s="72">
        <v>0.1951</v>
      </c>
      <c r="H355" s="68">
        <v>0.03</v>
      </c>
      <c r="I355" s="69">
        <f t="shared" si="34"/>
        <v>3.9600000000000003E-2</v>
      </c>
      <c r="J355" s="83">
        <f t="shared" si="35"/>
        <v>0.37439160000000005</v>
      </c>
      <c r="K355" s="104"/>
      <c r="L355" s="70">
        <f t="shared" si="31"/>
        <v>0</v>
      </c>
      <c r="M355" s="71">
        <f t="shared" si="32"/>
        <v>0</v>
      </c>
      <c r="N355" s="71">
        <f t="shared" si="33"/>
        <v>0</v>
      </c>
    </row>
    <row r="356" spans="1:14">
      <c r="A356" s="73"/>
      <c r="B356" s="73"/>
      <c r="C356" s="74">
        <v>18</v>
      </c>
      <c r="D356" s="75" t="s">
        <v>803</v>
      </c>
      <c r="E356" s="74">
        <v>1374</v>
      </c>
      <c r="F356" s="74" t="s">
        <v>1014</v>
      </c>
      <c r="G356" s="72">
        <v>0.2051</v>
      </c>
      <c r="H356" s="68">
        <v>0.03</v>
      </c>
      <c r="I356" s="69">
        <f t="shared" si="34"/>
        <v>3.9600000000000003E-2</v>
      </c>
      <c r="J356" s="83">
        <f t="shared" si="35"/>
        <v>0.39155160000000011</v>
      </c>
      <c r="K356" s="104"/>
      <c r="L356" s="70">
        <f t="shared" si="31"/>
        <v>0</v>
      </c>
      <c r="M356" s="71">
        <f t="shared" si="32"/>
        <v>0</v>
      </c>
      <c r="N356" s="71">
        <f t="shared" si="33"/>
        <v>0</v>
      </c>
    </row>
    <row r="357" spans="1:14" ht="15" thickBot="1">
      <c r="A357" s="76"/>
      <c r="B357" s="77" t="s">
        <v>0</v>
      </c>
      <c r="C357" s="76"/>
      <c r="D357" s="78"/>
      <c r="E357" s="76"/>
      <c r="F357" s="76"/>
      <c r="G357" s="76">
        <v>0.59530000000000005</v>
      </c>
      <c r="H357" s="76">
        <v>0.03</v>
      </c>
      <c r="I357" s="76">
        <f t="shared" si="34"/>
        <v>3.9600000000000003E-2</v>
      </c>
      <c r="J357" s="86">
        <f>SUM(J354:J356)</f>
        <v>1.1403348000000002</v>
      </c>
      <c r="K357" s="87"/>
      <c r="L357" s="70">
        <f t="shared" si="31"/>
        <v>0</v>
      </c>
      <c r="M357" s="71">
        <f t="shared" si="32"/>
        <v>0</v>
      </c>
      <c r="N357" s="71">
        <f t="shared" si="33"/>
        <v>0</v>
      </c>
    </row>
    <row r="358" spans="1:14" ht="15" thickBot="1">
      <c r="A358" s="73">
        <v>2124</v>
      </c>
      <c r="B358" s="73" t="s">
        <v>1016</v>
      </c>
      <c r="C358" s="74">
        <v>18</v>
      </c>
      <c r="D358" s="75" t="s">
        <v>803</v>
      </c>
      <c r="E358" s="74">
        <v>190</v>
      </c>
      <c r="F358" s="74" t="s">
        <v>908</v>
      </c>
      <c r="G358" s="72">
        <v>0.2051</v>
      </c>
      <c r="H358" s="68">
        <v>0.03</v>
      </c>
      <c r="I358" s="69">
        <f t="shared" si="34"/>
        <v>3.9600000000000003E-2</v>
      </c>
      <c r="J358" s="83">
        <f t="shared" si="35"/>
        <v>0.39155160000000011</v>
      </c>
      <c r="K358" s="104"/>
      <c r="L358" s="70">
        <f t="shared" si="31"/>
        <v>0</v>
      </c>
      <c r="M358" s="71">
        <f t="shared" si="32"/>
        <v>0</v>
      </c>
      <c r="N358" s="71">
        <f t="shared" si="33"/>
        <v>0</v>
      </c>
    </row>
    <row r="359" spans="1:14" ht="15" thickBot="1">
      <c r="A359" s="73"/>
      <c r="B359" s="73"/>
      <c r="C359" s="74">
        <v>18</v>
      </c>
      <c r="D359" s="75" t="s">
        <v>803</v>
      </c>
      <c r="E359" s="74">
        <v>192</v>
      </c>
      <c r="F359" s="74" t="s">
        <v>880</v>
      </c>
      <c r="G359" s="72">
        <v>0.2051</v>
      </c>
      <c r="H359" s="68">
        <v>0.03</v>
      </c>
      <c r="I359" s="69">
        <f t="shared" si="34"/>
        <v>3.9600000000000003E-2</v>
      </c>
      <c r="J359" s="83">
        <f t="shared" si="35"/>
        <v>0.39155160000000011</v>
      </c>
      <c r="K359" s="104"/>
      <c r="L359" s="70">
        <f t="shared" si="31"/>
        <v>0</v>
      </c>
      <c r="M359" s="71">
        <f t="shared" si="32"/>
        <v>0</v>
      </c>
      <c r="N359" s="71">
        <f t="shared" si="33"/>
        <v>0</v>
      </c>
    </row>
    <row r="360" spans="1:14">
      <c r="A360" s="73"/>
      <c r="B360" s="73"/>
      <c r="C360" s="74">
        <v>18</v>
      </c>
      <c r="D360" s="75" t="s">
        <v>803</v>
      </c>
      <c r="E360" s="74">
        <v>1374</v>
      </c>
      <c r="F360" s="74" t="s">
        <v>1014</v>
      </c>
      <c r="G360" s="72">
        <v>0.2051</v>
      </c>
      <c r="H360" s="68">
        <v>0.03</v>
      </c>
      <c r="I360" s="69">
        <f t="shared" si="34"/>
        <v>3.9600000000000003E-2</v>
      </c>
      <c r="J360" s="83">
        <f t="shared" si="35"/>
        <v>0.39155160000000011</v>
      </c>
      <c r="K360" s="104"/>
      <c r="L360" s="70">
        <f t="shared" si="31"/>
        <v>0</v>
      </c>
      <c r="M360" s="71">
        <f t="shared" si="32"/>
        <v>0</v>
      </c>
      <c r="N360" s="71">
        <f t="shared" si="33"/>
        <v>0</v>
      </c>
    </row>
    <row r="361" spans="1:14" ht="15" thickBot="1">
      <c r="A361" s="76"/>
      <c r="B361" s="77" t="s">
        <v>0</v>
      </c>
      <c r="C361" s="76"/>
      <c r="D361" s="78"/>
      <c r="E361" s="76"/>
      <c r="F361" s="76"/>
      <c r="G361" s="76">
        <v>0.61529999999999996</v>
      </c>
      <c r="H361" s="76">
        <v>0.03</v>
      </c>
      <c r="I361" s="76">
        <f t="shared" si="34"/>
        <v>3.9600000000000003E-2</v>
      </c>
      <c r="J361" s="86">
        <f>SUM(J358:J360)</f>
        <v>1.1746548000000003</v>
      </c>
      <c r="K361" s="87"/>
      <c r="L361" s="70">
        <f t="shared" si="31"/>
        <v>0</v>
      </c>
      <c r="M361" s="71">
        <f t="shared" si="32"/>
        <v>0</v>
      </c>
      <c r="N361" s="71">
        <f t="shared" si="33"/>
        <v>0</v>
      </c>
    </row>
    <row r="362" spans="1:14" ht="15" thickBot="1">
      <c r="A362" s="73">
        <v>2125</v>
      </c>
      <c r="B362" s="73" t="s">
        <v>1017</v>
      </c>
      <c r="C362" s="74">
        <v>18</v>
      </c>
      <c r="D362" s="75" t="s">
        <v>803</v>
      </c>
      <c r="E362" s="74">
        <v>317</v>
      </c>
      <c r="F362" s="74" t="s">
        <v>895</v>
      </c>
      <c r="G362" s="72">
        <v>0.1951</v>
      </c>
      <c r="H362" s="68">
        <v>0.03</v>
      </c>
      <c r="I362" s="69">
        <f t="shared" si="34"/>
        <v>3.9600000000000003E-2</v>
      </c>
      <c r="J362" s="83">
        <f t="shared" si="35"/>
        <v>0.37439160000000005</v>
      </c>
      <c r="K362" s="104"/>
      <c r="L362" s="70">
        <f t="shared" si="31"/>
        <v>0</v>
      </c>
      <c r="M362" s="71">
        <f t="shared" si="32"/>
        <v>0</v>
      </c>
      <c r="N362" s="71">
        <f t="shared" si="33"/>
        <v>0</v>
      </c>
    </row>
    <row r="363" spans="1:14" ht="15" thickBot="1">
      <c r="A363" s="73"/>
      <c r="B363" s="73"/>
      <c r="C363" s="74">
        <v>18</v>
      </c>
      <c r="D363" s="75" t="s">
        <v>803</v>
      </c>
      <c r="E363" s="74">
        <v>812</v>
      </c>
      <c r="F363" s="74" t="s">
        <v>818</v>
      </c>
      <c r="G363" s="72">
        <v>0.1951</v>
      </c>
      <c r="H363" s="68">
        <v>0.03</v>
      </c>
      <c r="I363" s="69">
        <f t="shared" si="34"/>
        <v>3.9600000000000003E-2</v>
      </c>
      <c r="J363" s="83">
        <f t="shared" si="35"/>
        <v>0.37439160000000005</v>
      </c>
      <c r="K363" s="104"/>
      <c r="L363" s="70">
        <f t="shared" si="31"/>
        <v>0</v>
      </c>
      <c r="M363" s="71">
        <f t="shared" si="32"/>
        <v>0</v>
      </c>
      <c r="N363" s="71">
        <f t="shared" si="33"/>
        <v>0</v>
      </c>
    </row>
    <row r="364" spans="1:14">
      <c r="A364" s="73"/>
      <c r="B364" s="73"/>
      <c r="C364" s="74">
        <v>18</v>
      </c>
      <c r="D364" s="75" t="s">
        <v>803</v>
      </c>
      <c r="E364" s="74">
        <v>1374</v>
      </c>
      <c r="F364" s="74" t="s">
        <v>1014</v>
      </c>
      <c r="G364" s="72">
        <v>0.2051</v>
      </c>
      <c r="H364" s="68">
        <v>0.03</v>
      </c>
      <c r="I364" s="69">
        <f t="shared" si="34"/>
        <v>3.9600000000000003E-2</v>
      </c>
      <c r="J364" s="83">
        <f t="shared" si="35"/>
        <v>0.39155160000000011</v>
      </c>
      <c r="K364" s="104"/>
      <c r="L364" s="70">
        <f t="shared" si="31"/>
        <v>0</v>
      </c>
      <c r="M364" s="71">
        <f t="shared" si="32"/>
        <v>0</v>
      </c>
      <c r="N364" s="71">
        <f t="shared" si="33"/>
        <v>0</v>
      </c>
    </row>
    <row r="365" spans="1:14" ht="15" thickBot="1">
      <c r="A365" s="76"/>
      <c r="B365" s="77" t="s">
        <v>0</v>
      </c>
      <c r="C365" s="76"/>
      <c r="D365" s="78"/>
      <c r="E365" s="76"/>
      <c r="F365" s="76"/>
      <c r="G365" s="76">
        <v>0.59530000000000005</v>
      </c>
      <c r="H365" s="76">
        <v>0.03</v>
      </c>
      <c r="I365" s="76">
        <f t="shared" si="34"/>
        <v>3.9600000000000003E-2</v>
      </c>
      <c r="J365" s="86">
        <f>SUM(J362:J364)</f>
        <v>1.1403348000000002</v>
      </c>
      <c r="K365" s="87"/>
      <c r="L365" s="70">
        <f t="shared" si="31"/>
        <v>0</v>
      </c>
      <c r="M365" s="71">
        <f t="shared" si="32"/>
        <v>0</v>
      </c>
      <c r="N365" s="71">
        <f t="shared" si="33"/>
        <v>0</v>
      </c>
    </row>
    <row r="366" spans="1:14" ht="15" thickBot="1">
      <c r="A366" s="73">
        <v>2126</v>
      </c>
      <c r="B366" s="73" t="s">
        <v>1018</v>
      </c>
      <c r="C366" s="74">
        <v>18</v>
      </c>
      <c r="D366" s="75" t="s">
        <v>803</v>
      </c>
      <c r="E366" s="74">
        <v>160</v>
      </c>
      <c r="F366" s="74" t="s">
        <v>935</v>
      </c>
      <c r="G366" s="72">
        <v>0.1951</v>
      </c>
      <c r="H366" s="68">
        <v>0.03</v>
      </c>
      <c r="I366" s="69">
        <f t="shared" si="34"/>
        <v>3.9600000000000003E-2</v>
      </c>
      <c r="J366" s="83">
        <f t="shared" si="35"/>
        <v>0.37439160000000005</v>
      </c>
      <c r="K366" s="104"/>
      <c r="L366" s="70">
        <f t="shared" si="31"/>
        <v>0</v>
      </c>
      <c r="M366" s="71">
        <f t="shared" si="32"/>
        <v>0</v>
      </c>
      <c r="N366" s="71">
        <f t="shared" si="33"/>
        <v>0</v>
      </c>
    </row>
    <row r="367" spans="1:14" ht="15" thickBot="1">
      <c r="A367" s="73"/>
      <c r="B367" s="73"/>
      <c r="C367" s="74">
        <v>18</v>
      </c>
      <c r="D367" s="75" t="s">
        <v>803</v>
      </c>
      <c r="E367" s="74">
        <v>389</v>
      </c>
      <c r="F367" s="74" t="s">
        <v>915</v>
      </c>
      <c r="G367" s="72">
        <v>0.1951</v>
      </c>
      <c r="H367" s="68">
        <v>0.03</v>
      </c>
      <c r="I367" s="69">
        <f t="shared" si="34"/>
        <v>3.9600000000000003E-2</v>
      </c>
      <c r="J367" s="83">
        <f t="shared" si="35"/>
        <v>0.37439160000000005</v>
      </c>
      <c r="K367" s="104"/>
      <c r="L367" s="70">
        <f t="shared" si="31"/>
        <v>0</v>
      </c>
      <c r="M367" s="71">
        <f t="shared" si="32"/>
        <v>0</v>
      </c>
      <c r="N367" s="71">
        <f t="shared" si="33"/>
        <v>0</v>
      </c>
    </row>
    <row r="368" spans="1:14">
      <c r="A368" s="73"/>
      <c r="B368" s="73"/>
      <c r="C368" s="74">
        <v>18</v>
      </c>
      <c r="D368" s="75" t="s">
        <v>803</v>
      </c>
      <c r="E368" s="74">
        <v>1374</v>
      </c>
      <c r="F368" s="74" t="s">
        <v>1014</v>
      </c>
      <c r="G368" s="72">
        <v>0.2051</v>
      </c>
      <c r="H368" s="68">
        <v>0.03</v>
      </c>
      <c r="I368" s="69">
        <f t="shared" si="34"/>
        <v>3.9600000000000003E-2</v>
      </c>
      <c r="J368" s="83">
        <f t="shared" si="35"/>
        <v>0.39155160000000011</v>
      </c>
      <c r="K368" s="104"/>
      <c r="L368" s="70">
        <f t="shared" si="31"/>
        <v>0</v>
      </c>
      <c r="M368" s="71">
        <f t="shared" si="32"/>
        <v>0</v>
      </c>
      <c r="N368" s="71">
        <f t="shared" si="33"/>
        <v>0</v>
      </c>
    </row>
    <row r="369" spans="1:14" ht="15" thickBot="1">
      <c r="A369" s="76"/>
      <c r="B369" s="77" t="s">
        <v>0</v>
      </c>
      <c r="C369" s="76"/>
      <c r="D369" s="78"/>
      <c r="E369" s="76"/>
      <c r="F369" s="76"/>
      <c r="G369" s="76">
        <v>0.59530000000000005</v>
      </c>
      <c r="H369" s="76">
        <v>0.03</v>
      </c>
      <c r="I369" s="76">
        <f t="shared" si="34"/>
        <v>3.9600000000000003E-2</v>
      </c>
      <c r="J369" s="86">
        <f>SUM(J366:J368)</f>
        <v>1.1403348000000002</v>
      </c>
      <c r="K369" s="87"/>
      <c r="L369" s="70">
        <f t="shared" si="31"/>
        <v>0</v>
      </c>
      <c r="M369" s="71">
        <f t="shared" si="32"/>
        <v>0</v>
      </c>
      <c r="N369" s="71">
        <f t="shared" si="33"/>
        <v>0</v>
      </c>
    </row>
    <row r="370" spans="1:14" ht="15" thickBot="1">
      <c r="A370" s="73">
        <v>2127</v>
      </c>
      <c r="B370" s="73" t="s">
        <v>1019</v>
      </c>
      <c r="C370" s="74">
        <v>18</v>
      </c>
      <c r="D370" s="75" t="s">
        <v>803</v>
      </c>
      <c r="E370" s="74">
        <v>184</v>
      </c>
      <c r="F370" s="74" t="s">
        <v>903</v>
      </c>
      <c r="G370" s="72">
        <v>0.2051</v>
      </c>
      <c r="H370" s="68">
        <v>0.03</v>
      </c>
      <c r="I370" s="69">
        <f t="shared" si="34"/>
        <v>3.9600000000000003E-2</v>
      </c>
      <c r="J370" s="83">
        <f t="shared" si="35"/>
        <v>0.39155160000000011</v>
      </c>
      <c r="K370" s="104"/>
      <c r="L370" s="70">
        <f t="shared" si="31"/>
        <v>0</v>
      </c>
      <c r="M370" s="71">
        <f t="shared" si="32"/>
        <v>0</v>
      </c>
      <c r="N370" s="71">
        <f t="shared" si="33"/>
        <v>0</v>
      </c>
    </row>
    <row r="371" spans="1:14" ht="15" thickBot="1">
      <c r="A371" s="73"/>
      <c r="B371" s="73"/>
      <c r="C371" s="74">
        <v>18</v>
      </c>
      <c r="D371" s="75" t="s">
        <v>803</v>
      </c>
      <c r="E371" s="74">
        <v>1374</v>
      </c>
      <c r="F371" s="74" t="s">
        <v>1014</v>
      </c>
      <c r="G371" s="72">
        <v>0.2051</v>
      </c>
      <c r="H371" s="68">
        <v>0.03</v>
      </c>
      <c r="I371" s="69">
        <f t="shared" si="34"/>
        <v>3.9600000000000003E-2</v>
      </c>
      <c r="J371" s="83">
        <f t="shared" si="35"/>
        <v>0.39155160000000011</v>
      </c>
      <c r="K371" s="104"/>
      <c r="L371" s="70">
        <f t="shared" si="31"/>
        <v>0</v>
      </c>
      <c r="M371" s="71">
        <f t="shared" si="32"/>
        <v>0</v>
      </c>
      <c r="N371" s="71">
        <f t="shared" si="33"/>
        <v>0</v>
      </c>
    </row>
    <row r="372" spans="1:14">
      <c r="A372" s="73"/>
      <c r="B372" s="73"/>
      <c r="C372" s="74">
        <v>18</v>
      </c>
      <c r="D372" s="75" t="s">
        <v>803</v>
      </c>
      <c r="E372" s="74">
        <v>1646</v>
      </c>
      <c r="F372" s="74" t="s">
        <v>949</v>
      </c>
      <c r="G372" s="72">
        <v>0.1951</v>
      </c>
      <c r="H372" s="68">
        <v>0.03</v>
      </c>
      <c r="I372" s="69">
        <f t="shared" si="34"/>
        <v>3.9600000000000003E-2</v>
      </c>
      <c r="J372" s="83">
        <f t="shared" si="35"/>
        <v>0.37439160000000005</v>
      </c>
      <c r="K372" s="104"/>
      <c r="L372" s="70">
        <f t="shared" si="31"/>
        <v>0</v>
      </c>
      <c r="M372" s="71">
        <f t="shared" si="32"/>
        <v>0</v>
      </c>
      <c r="N372" s="71">
        <f t="shared" si="33"/>
        <v>0</v>
      </c>
    </row>
    <row r="373" spans="1:14" ht="15" thickBot="1">
      <c r="A373" s="76"/>
      <c r="B373" s="77" t="s">
        <v>0</v>
      </c>
      <c r="C373" s="76"/>
      <c r="D373" s="78"/>
      <c r="E373" s="76"/>
      <c r="F373" s="76"/>
      <c r="G373" s="76">
        <v>0.60529999999999995</v>
      </c>
      <c r="H373" s="76">
        <v>0.03</v>
      </c>
      <c r="I373" s="76">
        <f t="shared" si="34"/>
        <v>3.9600000000000003E-2</v>
      </c>
      <c r="J373" s="86">
        <f>SUM(J370:J372)</f>
        <v>1.1574948000000003</v>
      </c>
      <c r="K373" s="87"/>
      <c r="L373" s="70">
        <f t="shared" si="31"/>
        <v>0</v>
      </c>
      <c r="M373" s="71">
        <f t="shared" si="32"/>
        <v>0</v>
      </c>
      <c r="N373" s="71">
        <f t="shared" si="33"/>
        <v>0</v>
      </c>
    </row>
    <row r="374" spans="1:14" ht="15" thickBot="1">
      <c r="A374" s="73">
        <v>2128</v>
      </c>
      <c r="B374" s="73" t="s">
        <v>1020</v>
      </c>
      <c r="C374" s="74">
        <v>2</v>
      </c>
      <c r="D374" s="75" t="s">
        <v>802</v>
      </c>
      <c r="E374" s="74">
        <v>1044</v>
      </c>
      <c r="F374" s="74" t="s">
        <v>902</v>
      </c>
      <c r="G374" s="72">
        <v>0.20849999999999999</v>
      </c>
      <c r="H374" s="68">
        <v>0.03</v>
      </c>
      <c r="I374" s="69">
        <f t="shared" si="34"/>
        <v>3.9600000000000003E-2</v>
      </c>
      <c r="J374" s="83">
        <f t="shared" si="35"/>
        <v>0.39738600000000007</v>
      </c>
      <c r="K374" s="104"/>
      <c r="L374" s="70">
        <f t="shared" si="31"/>
        <v>0</v>
      </c>
      <c r="M374" s="71">
        <f t="shared" si="32"/>
        <v>0</v>
      </c>
      <c r="N374" s="71">
        <f t="shared" si="33"/>
        <v>0</v>
      </c>
    </row>
    <row r="375" spans="1:14" ht="15" thickBot="1">
      <c r="A375" s="73"/>
      <c r="B375" s="73"/>
      <c r="C375" s="74">
        <v>18</v>
      </c>
      <c r="D375" s="75" t="s">
        <v>803</v>
      </c>
      <c r="E375" s="74">
        <v>1374</v>
      </c>
      <c r="F375" s="74" t="s">
        <v>1014</v>
      </c>
      <c r="G375" s="72">
        <v>0.2051</v>
      </c>
      <c r="H375" s="68">
        <v>0.03</v>
      </c>
      <c r="I375" s="69">
        <f t="shared" si="34"/>
        <v>3.9600000000000003E-2</v>
      </c>
      <c r="J375" s="83">
        <f t="shared" si="35"/>
        <v>0.39155160000000011</v>
      </c>
      <c r="K375" s="104"/>
      <c r="L375" s="70">
        <f t="shared" si="31"/>
        <v>0</v>
      </c>
      <c r="M375" s="71">
        <f t="shared" si="32"/>
        <v>0</v>
      </c>
      <c r="N375" s="71">
        <f t="shared" si="33"/>
        <v>0</v>
      </c>
    </row>
    <row r="376" spans="1:14">
      <c r="A376" s="73"/>
      <c r="B376" s="73"/>
      <c r="C376" s="74">
        <v>28</v>
      </c>
      <c r="D376" s="75" t="s">
        <v>815</v>
      </c>
      <c r="E376" s="74">
        <v>1056</v>
      </c>
      <c r="F376" s="74" t="s">
        <v>831</v>
      </c>
      <c r="G376" s="72">
        <v>0.1598</v>
      </c>
      <c r="H376" s="68">
        <v>0.03</v>
      </c>
      <c r="I376" s="69">
        <f t="shared" si="34"/>
        <v>3.9600000000000003E-2</v>
      </c>
      <c r="J376" s="83">
        <f t="shared" si="35"/>
        <v>0.31381680000000006</v>
      </c>
      <c r="K376" s="104"/>
      <c r="L376" s="70">
        <f t="shared" si="31"/>
        <v>0</v>
      </c>
      <c r="M376" s="71">
        <f t="shared" si="32"/>
        <v>0</v>
      </c>
      <c r="N376" s="71">
        <f t="shared" si="33"/>
        <v>0</v>
      </c>
    </row>
    <row r="377" spans="1:14" ht="15" thickBot="1">
      <c r="A377" s="76"/>
      <c r="B377" s="77" t="s">
        <v>0</v>
      </c>
      <c r="C377" s="76"/>
      <c r="D377" s="78"/>
      <c r="E377" s="76"/>
      <c r="F377" s="76"/>
      <c r="G377" s="76">
        <v>0.57340000000000002</v>
      </c>
      <c r="H377" s="76">
        <v>0.03</v>
      </c>
      <c r="I377" s="76">
        <f t="shared" si="34"/>
        <v>3.9600000000000003E-2</v>
      </c>
      <c r="J377" s="86">
        <f>SUM(J374:J376)</f>
        <v>1.1027544000000002</v>
      </c>
      <c r="K377" s="87"/>
      <c r="L377" s="70">
        <f t="shared" si="31"/>
        <v>0</v>
      </c>
      <c r="M377" s="71">
        <f t="shared" si="32"/>
        <v>0</v>
      </c>
      <c r="N377" s="71">
        <f t="shared" si="33"/>
        <v>0</v>
      </c>
    </row>
    <row r="378" spans="1:14" ht="15" thickBot="1">
      <c r="A378" s="73">
        <v>2130</v>
      </c>
      <c r="B378" s="73" t="s">
        <v>1021</v>
      </c>
      <c r="C378" s="74">
        <v>2</v>
      </c>
      <c r="D378" s="75" t="s">
        <v>802</v>
      </c>
      <c r="E378" s="74">
        <v>1047</v>
      </c>
      <c r="F378" s="74" t="s">
        <v>932</v>
      </c>
      <c r="G378" s="72">
        <v>0.20849999999999999</v>
      </c>
      <c r="H378" s="68">
        <v>0.03</v>
      </c>
      <c r="I378" s="69">
        <f t="shared" si="34"/>
        <v>3.9600000000000003E-2</v>
      </c>
      <c r="J378" s="83">
        <f t="shared" si="35"/>
        <v>0.39738600000000007</v>
      </c>
      <c r="K378" s="104"/>
      <c r="L378" s="70">
        <f t="shared" si="31"/>
        <v>0</v>
      </c>
      <c r="M378" s="71">
        <f t="shared" si="32"/>
        <v>0</v>
      </c>
      <c r="N378" s="71">
        <f t="shared" si="33"/>
        <v>0</v>
      </c>
    </row>
    <row r="379" spans="1:14" ht="15" thickBot="1">
      <c r="A379" s="73"/>
      <c r="B379" s="73"/>
      <c r="C379" s="74">
        <v>18</v>
      </c>
      <c r="D379" s="75" t="s">
        <v>803</v>
      </c>
      <c r="E379" s="74">
        <v>1374</v>
      </c>
      <c r="F379" s="74" t="s">
        <v>1014</v>
      </c>
      <c r="G379" s="72">
        <v>0.2051</v>
      </c>
      <c r="H379" s="68">
        <v>0.03</v>
      </c>
      <c r="I379" s="69">
        <f t="shared" si="34"/>
        <v>3.9600000000000003E-2</v>
      </c>
      <c r="J379" s="83">
        <f t="shared" si="35"/>
        <v>0.39155160000000011</v>
      </c>
      <c r="K379" s="104"/>
      <c r="L379" s="70">
        <f t="shared" ref="L379:L442" si="36">K379*J379</f>
        <v>0</v>
      </c>
      <c r="M379" s="71">
        <f t="shared" ref="M379:M442" si="37">L379*$K$7</f>
        <v>0</v>
      </c>
      <c r="N379" s="71">
        <f t="shared" ref="N379:N442" si="38">L379-M379</f>
        <v>0</v>
      </c>
    </row>
    <row r="380" spans="1:14">
      <c r="A380" s="73"/>
      <c r="B380" s="73"/>
      <c r="C380" s="74">
        <v>36</v>
      </c>
      <c r="D380" s="75" t="s">
        <v>1008</v>
      </c>
      <c r="E380" s="74">
        <v>901</v>
      </c>
      <c r="F380" s="74" t="s">
        <v>1009</v>
      </c>
      <c r="G380" s="72">
        <v>0.183</v>
      </c>
      <c r="H380" s="68">
        <v>0.03</v>
      </c>
      <c r="I380" s="69">
        <f t="shared" si="34"/>
        <v>3.9600000000000003E-2</v>
      </c>
      <c r="J380" s="83">
        <f t="shared" si="35"/>
        <v>0.35362800000000005</v>
      </c>
      <c r="K380" s="104"/>
      <c r="L380" s="70">
        <f t="shared" si="36"/>
        <v>0</v>
      </c>
      <c r="M380" s="71">
        <f t="shared" si="37"/>
        <v>0</v>
      </c>
      <c r="N380" s="71">
        <f t="shared" si="38"/>
        <v>0</v>
      </c>
    </row>
    <row r="381" spans="1:14" ht="15" thickBot="1">
      <c r="A381" s="76"/>
      <c r="B381" s="77" t="s">
        <v>0</v>
      </c>
      <c r="C381" s="76"/>
      <c r="D381" s="78"/>
      <c r="E381" s="76"/>
      <c r="F381" s="76"/>
      <c r="G381" s="76">
        <v>0.59660000000000002</v>
      </c>
      <c r="H381" s="76">
        <v>0.03</v>
      </c>
      <c r="I381" s="76">
        <f t="shared" si="34"/>
        <v>3.9600000000000003E-2</v>
      </c>
      <c r="J381" s="86">
        <f>SUM(J378:J380)</f>
        <v>1.1425656000000002</v>
      </c>
      <c r="K381" s="87"/>
      <c r="L381" s="70">
        <f t="shared" si="36"/>
        <v>0</v>
      </c>
      <c r="M381" s="71">
        <f t="shared" si="37"/>
        <v>0</v>
      </c>
      <c r="N381" s="71">
        <f t="shared" si="38"/>
        <v>0</v>
      </c>
    </row>
    <row r="382" spans="1:14" ht="15" thickBot="1">
      <c r="A382" s="73">
        <v>1520</v>
      </c>
      <c r="B382" s="73" t="s">
        <v>1022</v>
      </c>
      <c r="C382" s="74">
        <v>18</v>
      </c>
      <c r="D382" s="75" t="s">
        <v>803</v>
      </c>
      <c r="E382" s="74">
        <v>1376</v>
      </c>
      <c r="F382" s="74" t="s">
        <v>876</v>
      </c>
      <c r="G382" s="72">
        <v>0.2051</v>
      </c>
      <c r="H382" s="68">
        <v>0.03</v>
      </c>
      <c r="I382" s="69">
        <f t="shared" si="34"/>
        <v>3.9600000000000003E-2</v>
      </c>
      <c r="J382" s="83">
        <f t="shared" si="35"/>
        <v>0.39155160000000011</v>
      </c>
      <c r="K382" s="104"/>
      <c r="L382" s="70">
        <f t="shared" si="36"/>
        <v>0</v>
      </c>
      <c r="M382" s="71">
        <f t="shared" si="37"/>
        <v>0</v>
      </c>
      <c r="N382" s="71">
        <f t="shared" si="38"/>
        <v>0</v>
      </c>
    </row>
    <row r="383" spans="1:14" ht="28.2" thickBot="1">
      <c r="A383" s="73"/>
      <c r="B383" s="73"/>
      <c r="C383" s="74">
        <v>23</v>
      </c>
      <c r="D383" s="75" t="s">
        <v>828</v>
      </c>
      <c r="E383" s="74">
        <v>37</v>
      </c>
      <c r="F383" s="74" t="s">
        <v>1023</v>
      </c>
      <c r="G383" s="72">
        <v>0.1226</v>
      </c>
      <c r="H383" s="68">
        <v>0.03</v>
      </c>
      <c r="I383" s="69">
        <f t="shared" si="34"/>
        <v>3.9600000000000003E-2</v>
      </c>
      <c r="J383" s="83">
        <f t="shared" si="35"/>
        <v>0.2499816</v>
      </c>
      <c r="K383" s="104"/>
      <c r="L383" s="70">
        <f t="shared" si="36"/>
        <v>0</v>
      </c>
      <c r="M383" s="71">
        <f t="shared" si="37"/>
        <v>0</v>
      </c>
      <c r="N383" s="71">
        <f t="shared" si="38"/>
        <v>0</v>
      </c>
    </row>
    <row r="384" spans="1:14">
      <c r="A384" s="73"/>
      <c r="B384" s="73"/>
      <c r="C384" s="74">
        <v>75</v>
      </c>
      <c r="D384" s="75" t="s">
        <v>812</v>
      </c>
      <c r="E384" s="74">
        <v>22</v>
      </c>
      <c r="F384" s="74" t="s">
        <v>930</v>
      </c>
      <c r="G384" s="72">
        <v>0.20100000000000001</v>
      </c>
      <c r="H384" s="68">
        <v>0.03</v>
      </c>
      <c r="I384" s="69">
        <f t="shared" si="34"/>
        <v>3.9600000000000003E-2</v>
      </c>
      <c r="J384" s="83">
        <f t="shared" si="35"/>
        <v>0.38451600000000008</v>
      </c>
      <c r="K384" s="104"/>
      <c r="L384" s="70">
        <f t="shared" si="36"/>
        <v>0</v>
      </c>
      <c r="M384" s="71">
        <f t="shared" si="37"/>
        <v>0</v>
      </c>
      <c r="N384" s="71">
        <f t="shared" si="38"/>
        <v>0</v>
      </c>
    </row>
    <row r="385" spans="1:14" ht="15" thickBot="1">
      <c r="A385" s="76"/>
      <c r="B385" s="77" t="s">
        <v>0</v>
      </c>
      <c r="C385" s="76"/>
      <c r="D385" s="78"/>
      <c r="E385" s="76"/>
      <c r="F385" s="76"/>
      <c r="G385" s="76">
        <v>0.52869999999999995</v>
      </c>
      <c r="H385" s="76">
        <v>0.03</v>
      </c>
      <c r="I385" s="76">
        <f t="shared" si="34"/>
        <v>3.9600000000000003E-2</v>
      </c>
      <c r="J385" s="86">
        <f>SUM(J382:J384)</f>
        <v>1.0260492000000001</v>
      </c>
      <c r="K385" s="87"/>
      <c r="L385" s="70">
        <f t="shared" si="36"/>
        <v>0</v>
      </c>
      <c r="M385" s="71">
        <f t="shared" si="37"/>
        <v>0</v>
      </c>
      <c r="N385" s="71">
        <f t="shared" si="38"/>
        <v>0</v>
      </c>
    </row>
    <row r="386" spans="1:14" ht="15" thickBot="1">
      <c r="A386" s="73">
        <v>1868</v>
      </c>
      <c r="B386" s="73" t="s">
        <v>1024</v>
      </c>
      <c r="C386" s="74">
        <v>2</v>
      </c>
      <c r="D386" s="75" t="s">
        <v>802</v>
      </c>
      <c r="E386" s="74">
        <v>68</v>
      </c>
      <c r="F386" s="74" t="s">
        <v>892</v>
      </c>
      <c r="G386" s="72">
        <v>0.22850000000000001</v>
      </c>
      <c r="H386" s="68">
        <v>0.03</v>
      </c>
      <c r="I386" s="69">
        <f t="shared" si="34"/>
        <v>3.9600000000000003E-2</v>
      </c>
      <c r="J386" s="83">
        <f t="shared" si="35"/>
        <v>0.43170600000000009</v>
      </c>
      <c r="K386" s="104"/>
      <c r="L386" s="70">
        <f t="shared" si="36"/>
        <v>0</v>
      </c>
      <c r="M386" s="71">
        <f t="shared" si="37"/>
        <v>0</v>
      </c>
      <c r="N386" s="71">
        <f t="shared" si="38"/>
        <v>0</v>
      </c>
    </row>
    <row r="387" spans="1:14" ht="15" thickBot="1">
      <c r="A387" s="73"/>
      <c r="B387" s="73"/>
      <c r="C387" s="74">
        <v>2</v>
      </c>
      <c r="D387" s="75" t="s">
        <v>802</v>
      </c>
      <c r="E387" s="74">
        <v>303</v>
      </c>
      <c r="F387" s="74" t="s">
        <v>1025</v>
      </c>
      <c r="G387" s="72">
        <v>0.22850000000000001</v>
      </c>
      <c r="H387" s="68">
        <v>0.03</v>
      </c>
      <c r="I387" s="69">
        <f t="shared" si="34"/>
        <v>3.9600000000000003E-2</v>
      </c>
      <c r="J387" s="83">
        <f t="shared" si="35"/>
        <v>0.43170600000000009</v>
      </c>
      <c r="K387" s="104"/>
      <c r="L387" s="70">
        <f t="shared" si="36"/>
        <v>0</v>
      </c>
      <c r="M387" s="71">
        <f t="shared" si="37"/>
        <v>0</v>
      </c>
      <c r="N387" s="71">
        <f t="shared" si="38"/>
        <v>0</v>
      </c>
    </row>
    <row r="388" spans="1:14">
      <c r="A388" s="73"/>
      <c r="B388" s="73"/>
      <c r="C388" s="74">
        <v>2</v>
      </c>
      <c r="D388" s="75" t="s">
        <v>802</v>
      </c>
      <c r="E388" s="74">
        <v>1485</v>
      </c>
      <c r="F388" s="74" t="s">
        <v>1026</v>
      </c>
      <c r="G388" s="72">
        <v>0.20849999999999999</v>
      </c>
      <c r="H388" s="68">
        <v>0.03</v>
      </c>
      <c r="I388" s="69">
        <f t="shared" si="34"/>
        <v>3.9600000000000003E-2</v>
      </c>
      <c r="J388" s="83">
        <f t="shared" si="35"/>
        <v>0.39738600000000007</v>
      </c>
      <c r="K388" s="104"/>
      <c r="L388" s="70">
        <f t="shared" si="36"/>
        <v>0</v>
      </c>
      <c r="M388" s="71">
        <f t="shared" si="37"/>
        <v>0</v>
      </c>
      <c r="N388" s="71">
        <f t="shared" si="38"/>
        <v>0</v>
      </c>
    </row>
    <row r="389" spans="1:14" ht="15" thickBot="1">
      <c r="A389" s="76"/>
      <c r="B389" s="77" t="s">
        <v>0</v>
      </c>
      <c r="C389" s="76"/>
      <c r="D389" s="78"/>
      <c r="E389" s="76"/>
      <c r="F389" s="76"/>
      <c r="G389" s="76">
        <v>0.66549999999999998</v>
      </c>
      <c r="H389" s="76">
        <v>0.03</v>
      </c>
      <c r="I389" s="76">
        <f t="shared" si="34"/>
        <v>3.9600000000000003E-2</v>
      </c>
      <c r="J389" s="86">
        <f>SUM(J386:J388)</f>
        <v>1.2607980000000003</v>
      </c>
      <c r="K389" s="87"/>
      <c r="L389" s="70">
        <f t="shared" si="36"/>
        <v>0</v>
      </c>
      <c r="M389" s="71">
        <f t="shared" si="37"/>
        <v>0</v>
      </c>
      <c r="N389" s="71">
        <f t="shared" si="38"/>
        <v>0</v>
      </c>
    </row>
    <row r="390" spans="1:14" ht="15" thickBot="1">
      <c r="A390" s="73">
        <v>1039</v>
      </c>
      <c r="B390" s="73" t="s">
        <v>1027</v>
      </c>
      <c r="C390" s="74">
        <v>18</v>
      </c>
      <c r="D390" s="75" t="s">
        <v>803</v>
      </c>
      <c r="E390" s="74">
        <v>150</v>
      </c>
      <c r="F390" s="74" t="s">
        <v>804</v>
      </c>
      <c r="G390" s="72">
        <v>0.1951</v>
      </c>
      <c r="H390" s="68">
        <v>0.03</v>
      </c>
      <c r="I390" s="69">
        <f t="shared" si="34"/>
        <v>3.9600000000000003E-2</v>
      </c>
      <c r="J390" s="83">
        <f t="shared" si="35"/>
        <v>0.37439160000000005</v>
      </c>
      <c r="K390" s="104"/>
      <c r="L390" s="70">
        <f t="shared" si="36"/>
        <v>0</v>
      </c>
      <c r="M390" s="71">
        <f t="shared" si="37"/>
        <v>0</v>
      </c>
      <c r="N390" s="71">
        <f t="shared" si="38"/>
        <v>0</v>
      </c>
    </row>
    <row r="391" spans="1:14" ht="15" thickBot="1">
      <c r="A391" s="73"/>
      <c r="B391" s="73"/>
      <c r="C391" s="74">
        <v>18</v>
      </c>
      <c r="D391" s="75" t="s">
        <v>803</v>
      </c>
      <c r="E391" s="74">
        <v>812</v>
      </c>
      <c r="F391" s="74" t="s">
        <v>818</v>
      </c>
      <c r="G391" s="72">
        <v>0.1951</v>
      </c>
      <c r="H391" s="68">
        <v>0.03</v>
      </c>
      <c r="I391" s="69">
        <f t="shared" si="34"/>
        <v>3.9600000000000003E-2</v>
      </c>
      <c r="J391" s="83">
        <f t="shared" si="35"/>
        <v>0.37439160000000005</v>
      </c>
      <c r="K391" s="104"/>
      <c r="L391" s="70">
        <f t="shared" si="36"/>
        <v>0</v>
      </c>
      <c r="M391" s="71">
        <f t="shared" si="37"/>
        <v>0</v>
      </c>
      <c r="N391" s="71">
        <f t="shared" si="38"/>
        <v>0</v>
      </c>
    </row>
    <row r="392" spans="1:14">
      <c r="A392" s="73"/>
      <c r="B392" s="73"/>
      <c r="C392" s="74">
        <v>18</v>
      </c>
      <c r="D392" s="75" t="s">
        <v>803</v>
      </c>
      <c r="E392" s="74">
        <v>1646</v>
      </c>
      <c r="F392" s="74" t="s">
        <v>949</v>
      </c>
      <c r="G392" s="72">
        <v>0.1951</v>
      </c>
      <c r="H392" s="68">
        <v>0.03</v>
      </c>
      <c r="I392" s="69">
        <f t="shared" si="34"/>
        <v>3.9600000000000003E-2</v>
      </c>
      <c r="J392" s="83">
        <f t="shared" si="35"/>
        <v>0.37439160000000005</v>
      </c>
      <c r="K392" s="104"/>
      <c r="L392" s="70">
        <f t="shared" si="36"/>
        <v>0</v>
      </c>
      <c r="M392" s="71">
        <f t="shared" si="37"/>
        <v>0</v>
      </c>
      <c r="N392" s="71">
        <f t="shared" si="38"/>
        <v>0</v>
      </c>
    </row>
    <row r="393" spans="1:14" ht="15" thickBot="1">
      <c r="A393" s="76"/>
      <c r="B393" s="77" t="s">
        <v>0</v>
      </c>
      <c r="C393" s="76"/>
      <c r="D393" s="78"/>
      <c r="E393" s="76"/>
      <c r="F393" s="76"/>
      <c r="G393" s="76">
        <v>0.58530000000000004</v>
      </c>
      <c r="H393" s="76">
        <v>0.03</v>
      </c>
      <c r="I393" s="76">
        <f t="shared" si="34"/>
        <v>3.9600000000000003E-2</v>
      </c>
      <c r="J393" s="86">
        <f>SUM(J390:J392)</f>
        <v>1.1231748000000001</v>
      </c>
      <c r="K393" s="87"/>
      <c r="L393" s="70">
        <f t="shared" si="36"/>
        <v>0</v>
      </c>
      <c r="M393" s="71">
        <f t="shared" si="37"/>
        <v>0</v>
      </c>
      <c r="N393" s="71">
        <f t="shared" si="38"/>
        <v>0</v>
      </c>
    </row>
    <row r="394" spans="1:14" ht="15" thickBot="1">
      <c r="A394" s="73">
        <v>1237</v>
      </c>
      <c r="B394" s="73" t="s">
        <v>801</v>
      </c>
      <c r="C394" s="74">
        <v>2</v>
      </c>
      <c r="D394" s="75" t="s">
        <v>802</v>
      </c>
      <c r="E394" s="74">
        <v>327</v>
      </c>
      <c r="F394" s="74" t="s">
        <v>886</v>
      </c>
      <c r="G394" s="72">
        <v>0.20849999999999999</v>
      </c>
      <c r="H394" s="68">
        <v>0.03</v>
      </c>
      <c r="I394" s="69">
        <f t="shared" si="34"/>
        <v>3.9600000000000003E-2</v>
      </c>
      <c r="J394" s="83">
        <f t="shared" si="35"/>
        <v>0.39738600000000007</v>
      </c>
      <c r="K394" s="104"/>
      <c r="L394" s="70">
        <f t="shared" si="36"/>
        <v>0</v>
      </c>
      <c r="M394" s="71">
        <f t="shared" si="37"/>
        <v>0</v>
      </c>
      <c r="N394" s="71">
        <f t="shared" si="38"/>
        <v>0</v>
      </c>
    </row>
    <row r="395" spans="1:14">
      <c r="A395" s="73"/>
      <c r="B395" s="73"/>
      <c r="C395" s="74">
        <v>2</v>
      </c>
      <c r="D395" s="75" t="s">
        <v>802</v>
      </c>
      <c r="E395" s="74">
        <v>617</v>
      </c>
      <c r="F395" s="74" t="s">
        <v>1028</v>
      </c>
      <c r="G395" s="72">
        <v>0.20849999999999999</v>
      </c>
      <c r="H395" s="68">
        <v>0.03</v>
      </c>
      <c r="I395" s="69">
        <f t="shared" ref="I395:I458" si="39">H395*1.32</f>
        <v>3.9600000000000003E-2</v>
      </c>
      <c r="J395" s="83">
        <f t="shared" ref="J395:J458" si="40">((G395*1.3)*1.32)+I395</f>
        <v>0.39738600000000007</v>
      </c>
      <c r="K395" s="104"/>
      <c r="L395" s="70">
        <f t="shared" si="36"/>
        <v>0</v>
      </c>
      <c r="M395" s="71">
        <f t="shared" si="37"/>
        <v>0</v>
      </c>
      <c r="N395" s="71">
        <f t="shared" si="38"/>
        <v>0</v>
      </c>
    </row>
    <row r="396" spans="1:14" ht="15" thickBot="1">
      <c r="A396" s="76"/>
      <c r="B396" s="77" t="s">
        <v>0</v>
      </c>
      <c r="C396" s="76"/>
      <c r="D396" s="78"/>
      <c r="E396" s="76"/>
      <c r="F396" s="76"/>
      <c r="G396" s="76">
        <v>0.41699999999999998</v>
      </c>
      <c r="H396" s="76">
        <v>0.03</v>
      </c>
      <c r="I396" s="76">
        <f t="shared" si="39"/>
        <v>3.9600000000000003E-2</v>
      </c>
      <c r="J396" s="86">
        <f>SUM(J394:J395)</f>
        <v>0.79477200000000015</v>
      </c>
      <c r="K396" s="87"/>
      <c r="L396" s="70">
        <f t="shared" si="36"/>
        <v>0</v>
      </c>
      <c r="M396" s="71">
        <f t="shared" si="37"/>
        <v>0</v>
      </c>
      <c r="N396" s="71">
        <f t="shared" si="38"/>
        <v>0</v>
      </c>
    </row>
    <row r="397" spans="1:14" ht="15" thickBot="1">
      <c r="A397" s="73">
        <v>1480</v>
      </c>
      <c r="B397" s="73" t="s">
        <v>1029</v>
      </c>
      <c r="C397" s="74">
        <v>228</v>
      </c>
      <c r="D397" s="75" t="s">
        <v>847</v>
      </c>
      <c r="E397" s="74">
        <v>34</v>
      </c>
      <c r="F397" s="74" t="s">
        <v>848</v>
      </c>
      <c r="G397" s="72">
        <v>0.24660000000000001</v>
      </c>
      <c r="H397" s="68">
        <v>0.03</v>
      </c>
      <c r="I397" s="69">
        <f t="shared" si="39"/>
        <v>3.9600000000000003E-2</v>
      </c>
      <c r="J397" s="83">
        <f t="shared" si="40"/>
        <v>0.46276560000000011</v>
      </c>
      <c r="K397" s="104"/>
      <c r="L397" s="70">
        <f t="shared" si="36"/>
        <v>0</v>
      </c>
      <c r="M397" s="71">
        <f t="shared" si="37"/>
        <v>0</v>
      </c>
      <c r="N397" s="71">
        <f t="shared" si="38"/>
        <v>0</v>
      </c>
    </row>
    <row r="398" spans="1:14" ht="15" thickBot="1">
      <c r="A398" s="73"/>
      <c r="B398" s="73"/>
      <c r="C398" s="74">
        <v>228</v>
      </c>
      <c r="D398" s="75" t="s">
        <v>847</v>
      </c>
      <c r="E398" s="74">
        <v>36</v>
      </c>
      <c r="F398" s="74" t="s">
        <v>849</v>
      </c>
      <c r="G398" s="72">
        <v>0.24660000000000001</v>
      </c>
      <c r="H398" s="68">
        <v>0.03</v>
      </c>
      <c r="I398" s="69">
        <f t="shared" si="39"/>
        <v>3.9600000000000003E-2</v>
      </c>
      <c r="J398" s="83">
        <f t="shared" si="40"/>
        <v>0.46276560000000011</v>
      </c>
      <c r="K398" s="104"/>
      <c r="L398" s="70">
        <f t="shared" si="36"/>
        <v>0</v>
      </c>
      <c r="M398" s="71">
        <f t="shared" si="37"/>
        <v>0</v>
      </c>
      <c r="N398" s="71">
        <f t="shared" si="38"/>
        <v>0</v>
      </c>
    </row>
    <row r="399" spans="1:14">
      <c r="A399" s="73"/>
      <c r="B399" s="73"/>
      <c r="C399" s="74">
        <v>228</v>
      </c>
      <c r="D399" s="75" t="s">
        <v>847</v>
      </c>
      <c r="E399" s="74">
        <v>227</v>
      </c>
      <c r="F399" s="74" t="s">
        <v>1030</v>
      </c>
      <c r="G399" s="72">
        <v>0.24660000000000001</v>
      </c>
      <c r="H399" s="68">
        <v>0.03</v>
      </c>
      <c r="I399" s="69">
        <f t="shared" si="39"/>
        <v>3.9600000000000003E-2</v>
      </c>
      <c r="J399" s="83">
        <f t="shared" si="40"/>
        <v>0.46276560000000011</v>
      </c>
      <c r="K399" s="104"/>
      <c r="L399" s="70">
        <f t="shared" si="36"/>
        <v>0</v>
      </c>
      <c r="M399" s="71">
        <f t="shared" si="37"/>
        <v>0</v>
      </c>
      <c r="N399" s="71">
        <f t="shared" si="38"/>
        <v>0</v>
      </c>
    </row>
    <row r="400" spans="1:14" ht="15" thickBot="1">
      <c r="A400" s="76"/>
      <c r="B400" s="77" t="s">
        <v>0</v>
      </c>
      <c r="C400" s="76"/>
      <c r="D400" s="78"/>
      <c r="E400" s="76"/>
      <c r="F400" s="76"/>
      <c r="G400" s="76">
        <v>0.73980000000000001</v>
      </c>
      <c r="H400" s="76">
        <v>0.03</v>
      </c>
      <c r="I400" s="76">
        <f t="shared" si="39"/>
        <v>3.9600000000000003E-2</v>
      </c>
      <c r="J400" s="86">
        <f>SUM(J397:J399)</f>
        <v>1.3882968000000004</v>
      </c>
      <c r="K400" s="87"/>
      <c r="L400" s="70">
        <f t="shared" si="36"/>
        <v>0</v>
      </c>
      <c r="M400" s="71">
        <f t="shared" si="37"/>
        <v>0</v>
      </c>
      <c r="N400" s="71">
        <f t="shared" si="38"/>
        <v>0</v>
      </c>
    </row>
    <row r="401" spans="1:14" ht="15" thickBot="1">
      <c r="A401" s="73">
        <v>1045</v>
      </c>
      <c r="B401" s="73" t="s">
        <v>1031</v>
      </c>
      <c r="C401" s="74">
        <v>28</v>
      </c>
      <c r="D401" s="75" t="s">
        <v>815</v>
      </c>
      <c r="E401" s="74">
        <v>132</v>
      </c>
      <c r="F401" s="74" t="s">
        <v>842</v>
      </c>
      <c r="G401" s="72">
        <v>0.1598</v>
      </c>
      <c r="H401" s="68">
        <v>0.03</v>
      </c>
      <c r="I401" s="69">
        <f t="shared" si="39"/>
        <v>3.9600000000000003E-2</v>
      </c>
      <c r="J401" s="83">
        <f t="shared" si="40"/>
        <v>0.31381680000000006</v>
      </c>
      <c r="K401" s="104"/>
      <c r="L401" s="70">
        <f t="shared" si="36"/>
        <v>0</v>
      </c>
      <c r="M401" s="71">
        <f t="shared" si="37"/>
        <v>0</v>
      </c>
      <c r="N401" s="71">
        <f t="shared" si="38"/>
        <v>0</v>
      </c>
    </row>
    <row r="402" spans="1:14" ht="15" thickBot="1">
      <c r="A402" s="73"/>
      <c r="B402" s="73"/>
      <c r="C402" s="74">
        <v>28</v>
      </c>
      <c r="D402" s="75" t="s">
        <v>815</v>
      </c>
      <c r="E402" s="74">
        <v>2307</v>
      </c>
      <c r="F402" s="74" t="s">
        <v>845</v>
      </c>
      <c r="G402" s="72">
        <v>0.1598</v>
      </c>
      <c r="H402" s="68">
        <v>0.03</v>
      </c>
      <c r="I402" s="69">
        <f t="shared" si="39"/>
        <v>3.9600000000000003E-2</v>
      </c>
      <c r="J402" s="83">
        <f t="shared" si="40"/>
        <v>0.31381680000000006</v>
      </c>
      <c r="K402" s="104"/>
      <c r="L402" s="70">
        <f t="shared" si="36"/>
        <v>0</v>
      </c>
      <c r="M402" s="71">
        <f t="shared" si="37"/>
        <v>0</v>
      </c>
      <c r="N402" s="71">
        <f t="shared" si="38"/>
        <v>0</v>
      </c>
    </row>
    <row r="403" spans="1:14">
      <c r="A403" s="73"/>
      <c r="B403" s="73"/>
      <c r="C403" s="74">
        <v>28</v>
      </c>
      <c r="D403" s="75" t="s">
        <v>815</v>
      </c>
      <c r="E403" s="74">
        <v>2308</v>
      </c>
      <c r="F403" s="74" t="s">
        <v>856</v>
      </c>
      <c r="G403" s="72">
        <v>0.1598</v>
      </c>
      <c r="H403" s="68">
        <v>0.03</v>
      </c>
      <c r="I403" s="69">
        <f t="shared" si="39"/>
        <v>3.9600000000000003E-2</v>
      </c>
      <c r="J403" s="83">
        <f t="shared" si="40"/>
        <v>0.31381680000000006</v>
      </c>
      <c r="K403" s="104"/>
      <c r="L403" s="70">
        <f t="shared" si="36"/>
        <v>0</v>
      </c>
      <c r="M403" s="71">
        <f t="shared" si="37"/>
        <v>0</v>
      </c>
      <c r="N403" s="71">
        <f t="shared" si="38"/>
        <v>0</v>
      </c>
    </row>
    <row r="404" spans="1:14" ht="15" thickBot="1">
      <c r="A404" s="76"/>
      <c r="B404" s="77" t="s">
        <v>0</v>
      </c>
      <c r="C404" s="76"/>
      <c r="D404" s="78"/>
      <c r="E404" s="76"/>
      <c r="F404" s="76"/>
      <c r="G404" s="76">
        <v>0.47939999999999999</v>
      </c>
      <c r="H404" s="76">
        <v>0.03</v>
      </c>
      <c r="I404" s="76">
        <f t="shared" si="39"/>
        <v>3.9600000000000003E-2</v>
      </c>
      <c r="J404" s="86">
        <f>SUM(J401:J403)</f>
        <v>0.94145040000000013</v>
      </c>
      <c r="K404" s="87"/>
      <c r="L404" s="70">
        <f t="shared" si="36"/>
        <v>0</v>
      </c>
      <c r="M404" s="71">
        <f t="shared" si="37"/>
        <v>0</v>
      </c>
      <c r="N404" s="71">
        <f t="shared" si="38"/>
        <v>0</v>
      </c>
    </row>
    <row r="405" spans="1:14" ht="15" thickBot="1">
      <c r="A405" s="73">
        <v>1466</v>
      </c>
      <c r="B405" s="73" t="s">
        <v>1032</v>
      </c>
      <c r="C405" s="74">
        <v>2</v>
      </c>
      <c r="D405" s="75" t="s">
        <v>802</v>
      </c>
      <c r="E405" s="74">
        <v>331</v>
      </c>
      <c r="F405" s="74" t="s">
        <v>982</v>
      </c>
      <c r="G405" s="72">
        <v>0.20849999999999999</v>
      </c>
      <c r="H405" s="68">
        <v>0.03</v>
      </c>
      <c r="I405" s="69">
        <f t="shared" si="39"/>
        <v>3.9600000000000003E-2</v>
      </c>
      <c r="J405" s="83">
        <f t="shared" si="40"/>
        <v>0.39738600000000007</v>
      </c>
      <c r="K405" s="104"/>
      <c r="L405" s="70">
        <f t="shared" si="36"/>
        <v>0</v>
      </c>
      <c r="M405" s="71">
        <f t="shared" si="37"/>
        <v>0</v>
      </c>
      <c r="N405" s="71">
        <f t="shared" si="38"/>
        <v>0</v>
      </c>
    </row>
    <row r="406" spans="1:14">
      <c r="A406" s="73"/>
      <c r="B406" s="73"/>
      <c r="C406" s="74">
        <v>2</v>
      </c>
      <c r="D406" s="75" t="s">
        <v>802</v>
      </c>
      <c r="E406" s="74">
        <v>2808</v>
      </c>
      <c r="F406" s="74" t="s">
        <v>888</v>
      </c>
      <c r="G406" s="72">
        <v>0.20849999999999999</v>
      </c>
      <c r="H406" s="68">
        <v>0.03</v>
      </c>
      <c r="I406" s="69">
        <f t="shared" si="39"/>
        <v>3.9600000000000003E-2</v>
      </c>
      <c r="J406" s="83">
        <f t="shared" si="40"/>
        <v>0.39738600000000007</v>
      </c>
      <c r="K406" s="104"/>
      <c r="L406" s="70">
        <f t="shared" si="36"/>
        <v>0</v>
      </c>
      <c r="M406" s="71">
        <f t="shared" si="37"/>
        <v>0</v>
      </c>
      <c r="N406" s="71">
        <f t="shared" si="38"/>
        <v>0</v>
      </c>
    </row>
    <row r="407" spans="1:14" ht="15" thickBot="1">
      <c r="A407" s="76"/>
      <c r="B407" s="77" t="s">
        <v>0</v>
      </c>
      <c r="C407" s="76"/>
      <c r="D407" s="78"/>
      <c r="E407" s="76"/>
      <c r="F407" s="76"/>
      <c r="G407" s="76">
        <v>0.41699999999999998</v>
      </c>
      <c r="H407" s="76">
        <v>0.03</v>
      </c>
      <c r="I407" s="76">
        <f t="shared" si="39"/>
        <v>3.9600000000000003E-2</v>
      </c>
      <c r="J407" s="86">
        <f>SUM(J405:J406)</f>
        <v>0.79477200000000015</v>
      </c>
      <c r="K407" s="87"/>
      <c r="L407" s="70">
        <f t="shared" si="36"/>
        <v>0</v>
      </c>
      <c r="M407" s="71">
        <f t="shared" si="37"/>
        <v>0</v>
      </c>
      <c r="N407" s="71">
        <f t="shared" si="38"/>
        <v>0</v>
      </c>
    </row>
    <row r="408" spans="1:14" ht="15" thickBot="1">
      <c r="A408" s="73">
        <v>1522</v>
      </c>
      <c r="B408" s="73" t="s">
        <v>1033</v>
      </c>
      <c r="C408" s="74">
        <v>2</v>
      </c>
      <c r="D408" s="75" t="s">
        <v>802</v>
      </c>
      <c r="E408" s="74">
        <v>1485</v>
      </c>
      <c r="F408" s="74" t="s">
        <v>1026</v>
      </c>
      <c r="G408" s="72">
        <v>0.20849999999999999</v>
      </c>
      <c r="H408" s="68">
        <v>0.03</v>
      </c>
      <c r="I408" s="69">
        <f t="shared" si="39"/>
        <v>3.9600000000000003E-2</v>
      </c>
      <c r="J408" s="83">
        <f t="shared" si="40"/>
        <v>0.39738600000000007</v>
      </c>
      <c r="K408" s="104"/>
      <c r="L408" s="70">
        <f t="shared" si="36"/>
        <v>0</v>
      </c>
      <c r="M408" s="71">
        <f t="shared" si="37"/>
        <v>0</v>
      </c>
      <c r="N408" s="71">
        <f t="shared" si="38"/>
        <v>0</v>
      </c>
    </row>
    <row r="409" spans="1:14" ht="15" thickBot="1">
      <c r="A409" s="73"/>
      <c r="B409" s="73"/>
      <c r="C409" s="74">
        <v>18</v>
      </c>
      <c r="D409" s="75" t="s">
        <v>803</v>
      </c>
      <c r="E409" s="74">
        <v>812</v>
      </c>
      <c r="F409" s="74" t="s">
        <v>818</v>
      </c>
      <c r="G409" s="72">
        <v>0.1951</v>
      </c>
      <c r="H409" s="68">
        <v>0.03</v>
      </c>
      <c r="I409" s="69">
        <f t="shared" si="39"/>
        <v>3.9600000000000003E-2</v>
      </c>
      <c r="J409" s="83">
        <f t="shared" si="40"/>
        <v>0.37439160000000005</v>
      </c>
      <c r="K409" s="104"/>
      <c r="L409" s="70">
        <f t="shared" si="36"/>
        <v>0</v>
      </c>
      <c r="M409" s="71">
        <f t="shared" si="37"/>
        <v>0</v>
      </c>
      <c r="N409" s="71">
        <f t="shared" si="38"/>
        <v>0</v>
      </c>
    </row>
    <row r="410" spans="1:14">
      <c r="A410" s="73"/>
      <c r="B410" s="73"/>
      <c r="C410" s="74">
        <v>42</v>
      </c>
      <c r="D410" s="75" t="s">
        <v>832</v>
      </c>
      <c r="E410" s="74">
        <v>48</v>
      </c>
      <c r="F410" s="74" t="s">
        <v>1034</v>
      </c>
      <c r="G410" s="72">
        <v>0.22739999999999999</v>
      </c>
      <c r="H410" s="68">
        <v>0.03</v>
      </c>
      <c r="I410" s="69">
        <f t="shared" si="39"/>
        <v>3.9600000000000003E-2</v>
      </c>
      <c r="J410" s="83">
        <f t="shared" si="40"/>
        <v>0.42981840000000004</v>
      </c>
      <c r="K410" s="104"/>
      <c r="L410" s="70">
        <f t="shared" si="36"/>
        <v>0</v>
      </c>
      <c r="M410" s="71">
        <f t="shared" si="37"/>
        <v>0</v>
      </c>
      <c r="N410" s="71">
        <f t="shared" si="38"/>
        <v>0</v>
      </c>
    </row>
    <row r="411" spans="1:14" ht="15" thickBot="1">
      <c r="A411" s="76"/>
      <c r="B411" s="77" t="s">
        <v>0</v>
      </c>
      <c r="C411" s="76"/>
      <c r="D411" s="78"/>
      <c r="E411" s="76"/>
      <c r="F411" s="76"/>
      <c r="G411" s="76">
        <v>0.63100000000000001</v>
      </c>
      <c r="H411" s="76">
        <v>0.03</v>
      </c>
      <c r="I411" s="76">
        <f t="shared" si="39"/>
        <v>3.9600000000000003E-2</v>
      </c>
      <c r="J411" s="86">
        <f>SUM(J408:J410)</f>
        <v>1.2015960000000001</v>
      </c>
      <c r="K411" s="87"/>
      <c r="L411" s="70">
        <f t="shared" si="36"/>
        <v>0</v>
      </c>
      <c r="M411" s="71">
        <f t="shared" si="37"/>
        <v>0</v>
      </c>
      <c r="N411" s="71">
        <f t="shared" si="38"/>
        <v>0</v>
      </c>
    </row>
    <row r="412" spans="1:14" ht="15" thickBot="1">
      <c r="A412" s="73">
        <v>1903</v>
      </c>
      <c r="B412" s="73" t="s">
        <v>1035</v>
      </c>
      <c r="C412" s="74">
        <v>18</v>
      </c>
      <c r="D412" s="75" t="s">
        <v>803</v>
      </c>
      <c r="E412" s="74">
        <v>150</v>
      </c>
      <c r="F412" s="74" t="s">
        <v>804</v>
      </c>
      <c r="G412" s="72">
        <v>0.1951</v>
      </c>
      <c r="H412" s="68">
        <v>0.03</v>
      </c>
      <c r="I412" s="69">
        <f t="shared" si="39"/>
        <v>3.9600000000000003E-2</v>
      </c>
      <c r="J412" s="83">
        <f t="shared" si="40"/>
        <v>0.37439160000000005</v>
      </c>
      <c r="K412" s="104"/>
      <c r="L412" s="70">
        <f t="shared" si="36"/>
        <v>0</v>
      </c>
      <c r="M412" s="71">
        <f t="shared" si="37"/>
        <v>0</v>
      </c>
      <c r="N412" s="71">
        <f t="shared" si="38"/>
        <v>0</v>
      </c>
    </row>
    <row r="413" spans="1:14" ht="15" thickBot="1">
      <c r="A413" s="73"/>
      <c r="B413" s="73"/>
      <c r="C413" s="74">
        <v>18</v>
      </c>
      <c r="D413" s="75" t="s">
        <v>803</v>
      </c>
      <c r="E413" s="74">
        <v>317</v>
      </c>
      <c r="F413" s="74" t="s">
        <v>895</v>
      </c>
      <c r="G413" s="72">
        <v>0.1951</v>
      </c>
      <c r="H413" s="68">
        <v>0.03</v>
      </c>
      <c r="I413" s="69">
        <f t="shared" si="39"/>
        <v>3.9600000000000003E-2</v>
      </c>
      <c r="J413" s="83">
        <f t="shared" si="40"/>
        <v>0.37439160000000005</v>
      </c>
      <c r="K413" s="104"/>
      <c r="L413" s="70">
        <f t="shared" si="36"/>
        <v>0</v>
      </c>
      <c r="M413" s="71">
        <f t="shared" si="37"/>
        <v>0</v>
      </c>
      <c r="N413" s="71">
        <f t="shared" si="38"/>
        <v>0</v>
      </c>
    </row>
    <row r="414" spans="1:14">
      <c r="A414" s="73"/>
      <c r="B414" s="73"/>
      <c r="C414" s="74">
        <v>18</v>
      </c>
      <c r="D414" s="75" t="s">
        <v>803</v>
      </c>
      <c r="E414" s="74">
        <v>389</v>
      </c>
      <c r="F414" s="74" t="s">
        <v>915</v>
      </c>
      <c r="G414" s="72">
        <v>0.1951</v>
      </c>
      <c r="H414" s="68">
        <v>0.03</v>
      </c>
      <c r="I414" s="69">
        <f t="shared" si="39"/>
        <v>3.9600000000000003E-2</v>
      </c>
      <c r="J414" s="83">
        <f t="shared" si="40"/>
        <v>0.37439160000000005</v>
      </c>
      <c r="K414" s="104"/>
      <c r="L414" s="70">
        <f t="shared" si="36"/>
        <v>0</v>
      </c>
      <c r="M414" s="71">
        <f t="shared" si="37"/>
        <v>0</v>
      </c>
      <c r="N414" s="71">
        <f t="shared" si="38"/>
        <v>0</v>
      </c>
    </row>
    <row r="415" spans="1:14" ht="15" thickBot="1">
      <c r="A415" s="76"/>
      <c r="B415" s="77" t="s">
        <v>0</v>
      </c>
      <c r="C415" s="76"/>
      <c r="D415" s="78"/>
      <c r="E415" s="76"/>
      <c r="F415" s="76"/>
      <c r="G415" s="76">
        <v>0.58530000000000004</v>
      </c>
      <c r="H415" s="76">
        <v>0.03</v>
      </c>
      <c r="I415" s="76">
        <f t="shared" si="39"/>
        <v>3.9600000000000003E-2</v>
      </c>
      <c r="J415" s="86">
        <f>SUM(J412:J414)</f>
        <v>1.1231748000000001</v>
      </c>
      <c r="K415" s="87"/>
      <c r="L415" s="70">
        <f t="shared" si="36"/>
        <v>0</v>
      </c>
      <c r="M415" s="71">
        <f t="shared" si="37"/>
        <v>0</v>
      </c>
      <c r="N415" s="71">
        <f t="shared" si="38"/>
        <v>0</v>
      </c>
    </row>
    <row r="416" spans="1:14" ht="15" thickBot="1">
      <c r="A416" s="73">
        <v>1464</v>
      </c>
      <c r="B416" s="73" t="s">
        <v>1036</v>
      </c>
      <c r="C416" s="74">
        <v>2</v>
      </c>
      <c r="D416" s="75" t="s">
        <v>802</v>
      </c>
      <c r="E416" s="74">
        <v>336</v>
      </c>
      <c r="F416" s="74" t="s">
        <v>1037</v>
      </c>
      <c r="G416" s="72">
        <v>0.20849999999999999</v>
      </c>
      <c r="H416" s="68">
        <v>0.03</v>
      </c>
      <c r="I416" s="69">
        <f t="shared" si="39"/>
        <v>3.9600000000000003E-2</v>
      </c>
      <c r="J416" s="83">
        <f t="shared" si="40"/>
        <v>0.39738600000000007</v>
      </c>
      <c r="K416" s="104"/>
      <c r="L416" s="70">
        <f t="shared" si="36"/>
        <v>0</v>
      </c>
      <c r="M416" s="71">
        <f t="shared" si="37"/>
        <v>0</v>
      </c>
      <c r="N416" s="71">
        <f t="shared" si="38"/>
        <v>0</v>
      </c>
    </row>
    <row r="417" spans="1:14">
      <c r="A417" s="73"/>
      <c r="B417" s="73"/>
      <c r="C417" s="74">
        <v>2</v>
      </c>
      <c r="D417" s="75" t="s">
        <v>802</v>
      </c>
      <c r="E417" s="74">
        <v>1193</v>
      </c>
      <c r="F417" s="74" t="s">
        <v>996</v>
      </c>
      <c r="G417" s="72">
        <v>0.2303</v>
      </c>
      <c r="H417" s="68">
        <v>0.03</v>
      </c>
      <c r="I417" s="69">
        <f t="shared" si="39"/>
        <v>3.9600000000000003E-2</v>
      </c>
      <c r="J417" s="83">
        <f t="shared" si="40"/>
        <v>0.43479480000000004</v>
      </c>
      <c r="K417" s="104"/>
      <c r="L417" s="70">
        <f t="shared" si="36"/>
        <v>0</v>
      </c>
      <c r="M417" s="71">
        <f t="shared" si="37"/>
        <v>0</v>
      </c>
      <c r="N417" s="71">
        <f t="shared" si="38"/>
        <v>0</v>
      </c>
    </row>
    <row r="418" spans="1:14" ht="15" thickBot="1">
      <c r="A418" s="76"/>
      <c r="B418" s="77" t="s">
        <v>0</v>
      </c>
      <c r="C418" s="76"/>
      <c r="D418" s="78"/>
      <c r="E418" s="76"/>
      <c r="F418" s="76"/>
      <c r="G418" s="76">
        <v>0.43880000000000002</v>
      </c>
      <c r="H418" s="76">
        <v>0.03</v>
      </c>
      <c r="I418" s="76">
        <f t="shared" si="39"/>
        <v>3.9600000000000003E-2</v>
      </c>
      <c r="J418" s="86">
        <f>SUM(J416:J417)</f>
        <v>0.83218080000000016</v>
      </c>
      <c r="K418" s="87"/>
      <c r="L418" s="70">
        <f t="shared" si="36"/>
        <v>0</v>
      </c>
      <c r="M418" s="71">
        <f t="shared" si="37"/>
        <v>0</v>
      </c>
      <c r="N418" s="71">
        <f t="shared" si="38"/>
        <v>0</v>
      </c>
    </row>
    <row r="419" spans="1:14" ht="15" thickBot="1">
      <c r="A419" s="73">
        <v>2138</v>
      </c>
      <c r="B419" s="73" t="s">
        <v>1038</v>
      </c>
      <c r="C419" s="74">
        <v>1</v>
      </c>
      <c r="D419" s="75" t="s">
        <v>807</v>
      </c>
      <c r="E419" s="74">
        <v>329</v>
      </c>
      <c r="F419" s="74" t="s">
        <v>1039</v>
      </c>
      <c r="G419" s="72">
        <v>0.20910000000000001</v>
      </c>
      <c r="H419" s="68">
        <v>0.03</v>
      </c>
      <c r="I419" s="69">
        <f t="shared" si="39"/>
        <v>3.9600000000000003E-2</v>
      </c>
      <c r="J419" s="83">
        <f t="shared" si="40"/>
        <v>0.39841560000000004</v>
      </c>
      <c r="K419" s="104"/>
      <c r="L419" s="70">
        <f t="shared" si="36"/>
        <v>0</v>
      </c>
      <c r="M419" s="71">
        <f t="shared" si="37"/>
        <v>0</v>
      </c>
      <c r="N419" s="71">
        <f t="shared" si="38"/>
        <v>0</v>
      </c>
    </row>
    <row r="420" spans="1:14" ht="15" thickBot="1">
      <c r="A420" s="73"/>
      <c r="B420" s="73"/>
      <c r="C420" s="74">
        <v>18</v>
      </c>
      <c r="D420" s="75" t="s">
        <v>803</v>
      </c>
      <c r="E420" s="74">
        <v>139</v>
      </c>
      <c r="F420" s="74" t="s">
        <v>808</v>
      </c>
      <c r="G420" s="72">
        <v>0.1951</v>
      </c>
      <c r="H420" s="68">
        <v>0.03</v>
      </c>
      <c r="I420" s="69">
        <f t="shared" si="39"/>
        <v>3.9600000000000003E-2</v>
      </c>
      <c r="J420" s="83">
        <f t="shared" si="40"/>
        <v>0.37439160000000005</v>
      </c>
      <c r="K420" s="104"/>
      <c r="L420" s="70">
        <f t="shared" si="36"/>
        <v>0</v>
      </c>
      <c r="M420" s="71">
        <f t="shared" si="37"/>
        <v>0</v>
      </c>
      <c r="N420" s="71">
        <f t="shared" si="38"/>
        <v>0</v>
      </c>
    </row>
    <row r="421" spans="1:14">
      <c r="A421" s="73"/>
      <c r="B421" s="73"/>
      <c r="C421" s="74">
        <v>116</v>
      </c>
      <c r="D421" s="75" t="s">
        <v>809</v>
      </c>
      <c r="E421" s="74">
        <v>12</v>
      </c>
      <c r="F421" s="74" t="s">
        <v>810</v>
      </c>
      <c r="G421" s="72">
        <v>0.2248</v>
      </c>
      <c r="H421" s="68">
        <v>0.03</v>
      </c>
      <c r="I421" s="69">
        <f t="shared" si="39"/>
        <v>3.9600000000000003E-2</v>
      </c>
      <c r="J421" s="83">
        <f t="shared" si="40"/>
        <v>0.42535680000000003</v>
      </c>
      <c r="K421" s="104"/>
      <c r="L421" s="70">
        <f t="shared" si="36"/>
        <v>0</v>
      </c>
      <c r="M421" s="71">
        <f t="shared" si="37"/>
        <v>0</v>
      </c>
      <c r="N421" s="71">
        <f t="shared" si="38"/>
        <v>0</v>
      </c>
    </row>
    <row r="422" spans="1:14" ht="15" thickBot="1">
      <c r="A422" s="76"/>
      <c r="B422" s="77" t="s">
        <v>0</v>
      </c>
      <c r="C422" s="76"/>
      <c r="D422" s="78"/>
      <c r="E422" s="76"/>
      <c r="F422" s="76"/>
      <c r="G422" s="76">
        <v>0.629</v>
      </c>
      <c r="H422" s="76">
        <v>0.03</v>
      </c>
      <c r="I422" s="76">
        <f t="shared" si="39"/>
        <v>3.9600000000000003E-2</v>
      </c>
      <c r="J422" s="86">
        <f>SUM(J419:J421)</f>
        <v>1.1981640000000002</v>
      </c>
      <c r="K422" s="87"/>
      <c r="L422" s="70">
        <f t="shared" si="36"/>
        <v>0</v>
      </c>
      <c r="M422" s="71">
        <f t="shared" si="37"/>
        <v>0</v>
      </c>
      <c r="N422" s="71">
        <f t="shared" si="38"/>
        <v>0</v>
      </c>
    </row>
    <row r="423" spans="1:14" ht="15" thickBot="1">
      <c r="A423" s="73">
        <v>1911</v>
      </c>
      <c r="B423" s="73" t="s">
        <v>1040</v>
      </c>
      <c r="C423" s="74">
        <v>18</v>
      </c>
      <c r="D423" s="75" t="s">
        <v>803</v>
      </c>
      <c r="E423" s="74">
        <v>150</v>
      </c>
      <c r="F423" s="74" t="s">
        <v>804</v>
      </c>
      <c r="G423" s="72">
        <v>0.1951</v>
      </c>
      <c r="H423" s="68">
        <v>0.03</v>
      </c>
      <c r="I423" s="69">
        <f t="shared" si="39"/>
        <v>3.9600000000000003E-2</v>
      </c>
      <c r="J423" s="83">
        <f t="shared" si="40"/>
        <v>0.37439160000000005</v>
      </c>
      <c r="K423" s="104"/>
      <c r="L423" s="70">
        <f t="shared" si="36"/>
        <v>0</v>
      </c>
      <c r="M423" s="71">
        <f t="shared" si="37"/>
        <v>0</v>
      </c>
      <c r="N423" s="71">
        <f t="shared" si="38"/>
        <v>0</v>
      </c>
    </row>
    <row r="424" spans="1:14" ht="15" thickBot="1">
      <c r="A424" s="73"/>
      <c r="B424" s="73"/>
      <c r="C424" s="74">
        <v>21</v>
      </c>
      <c r="D424" s="75" t="s">
        <v>805</v>
      </c>
      <c r="E424" s="74">
        <v>35</v>
      </c>
      <c r="F424" s="74" t="s">
        <v>166</v>
      </c>
      <c r="G424" s="72">
        <v>0.1648</v>
      </c>
      <c r="H424" s="68">
        <v>0.03</v>
      </c>
      <c r="I424" s="69">
        <f t="shared" si="39"/>
        <v>3.9600000000000003E-2</v>
      </c>
      <c r="J424" s="83">
        <f t="shared" si="40"/>
        <v>0.32239680000000004</v>
      </c>
      <c r="K424" s="104"/>
      <c r="L424" s="70">
        <f t="shared" si="36"/>
        <v>0</v>
      </c>
      <c r="M424" s="71">
        <f t="shared" si="37"/>
        <v>0</v>
      </c>
      <c r="N424" s="71">
        <f t="shared" si="38"/>
        <v>0</v>
      </c>
    </row>
    <row r="425" spans="1:14">
      <c r="A425" s="73"/>
      <c r="B425" s="73"/>
      <c r="C425" s="74">
        <v>28</v>
      </c>
      <c r="D425" s="75" t="s">
        <v>815</v>
      </c>
      <c r="E425" s="74">
        <v>90</v>
      </c>
      <c r="F425" s="74" t="s">
        <v>933</v>
      </c>
      <c r="G425" s="72">
        <v>0.15983</v>
      </c>
      <c r="H425" s="68">
        <v>0.03</v>
      </c>
      <c r="I425" s="69">
        <f t="shared" si="39"/>
        <v>3.9600000000000003E-2</v>
      </c>
      <c r="J425" s="83">
        <f t="shared" si="40"/>
        <v>0.31386828000000006</v>
      </c>
      <c r="K425" s="104"/>
      <c r="L425" s="70">
        <f t="shared" si="36"/>
        <v>0</v>
      </c>
      <c r="M425" s="71">
        <f t="shared" si="37"/>
        <v>0</v>
      </c>
      <c r="N425" s="71">
        <f t="shared" si="38"/>
        <v>0</v>
      </c>
    </row>
    <row r="426" spans="1:14" ht="15" thickBot="1">
      <c r="A426" s="76"/>
      <c r="B426" s="77" t="s">
        <v>0</v>
      </c>
      <c r="C426" s="76"/>
      <c r="D426" s="78"/>
      <c r="E426" s="76"/>
      <c r="F426" s="76"/>
      <c r="G426" s="76">
        <v>0.51970000000000005</v>
      </c>
      <c r="H426" s="76">
        <v>0.03</v>
      </c>
      <c r="I426" s="76">
        <f t="shared" si="39"/>
        <v>3.9600000000000003E-2</v>
      </c>
      <c r="J426" s="86">
        <f>SUM(J423:J425)</f>
        <v>1.0106566800000001</v>
      </c>
      <c r="K426" s="87"/>
      <c r="L426" s="70">
        <f t="shared" si="36"/>
        <v>0</v>
      </c>
      <c r="M426" s="71">
        <f t="shared" si="37"/>
        <v>0</v>
      </c>
      <c r="N426" s="71">
        <f t="shared" si="38"/>
        <v>0</v>
      </c>
    </row>
    <row r="427" spans="1:14" ht="15" thickBot="1">
      <c r="A427" s="73">
        <v>2137</v>
      </c>
      <c r="B427" s="73" t="s">
        <v>1041</v>
      </c>
      <c r="C427" s="74">
        <v>2</v>
      </c>
      <c r="D427" s="75" t="s">
        <v>802</v>
      </c>
      <c r="E427" s="74">
        <v>1485</v>
      </c>
      <c r="F427" s="74" t="s">
        <v>1026</v>
      </c>
      <c r="G427" s="72">
        <v>0.20849999999999999</v>
      </c>
      <c r="H427" s="68">
        <v>0.03</v>
      </c>
      <c r="I427" s="69">
        <f t="shared" si="39"/>
        <v>3.9600000000000003E-2</v>
      </c>
      <c r="J427" s="83">
        <f t="shared" si="40"/>
        <v>0.39738600000000007</v>
      </c>
      <c r="K427" s="104"/>
      <c r="L427" s="70">
        <f t="shared" si="36"/>
        <v>0</v>
      </c>
      <c r="M427" s="71">
        <f t="shared" si="37"/>
        <v>0</v>
      </c>
      <c r="N427" s="71">
        <f t="shared" si="38"/>
        <v>0</v>
      </c>
    </row>
    <row r="428" spans="1:14" ht="15" thickBot="1">
      <c r="A428" s="73"/>
      <c r="B428" s="73"/>
      <c r="C428" s="74">
        <v>40</v>
      </c>
      <c r="D428" s="75" t="s">
        <v>806</v>
      </c>
      <c r="E428" s="74">
        <v>1035</v>
      </c>
      <c r="F428" s="74" t="s">
        <v>811</v>
      </c>
      <c r="G428" s="72">
        <v>0.18820000000000001</v>
      </c>
      <c r="H428" s="68">
        <v>0.03</v>
      </c>
      <c r="I428" s="69">
        <f t="shared" si="39"/>
        <v>3.9600000000000003E-2</v>
      </c>
      <c r="J428" s="83">
        <f t="shared" si="40"/>
        <v>0.36255120000000007</v>
      </c>
      <c r="K428" s="104"/>
      <c r="L428" s="70">
        <f t="shared" si="36"/>
        <v>0</v>
      </c>
      <c r="M428" s="71">
        <f t="shared" si="37"/>
        <v>0</v>
      </c>
      <c r="N428" s="71">
        <f t="shared" si="38"/>
        <v>0</v>
      </c>
    </row>
    <row r="429" spans="1:14">
      <c r="A429" s="73"/>
      <c r="B429" s="73"/>
      <c r="C429" s="74">
        <v>75</v>
      </c>
      <c r="D429" s="75" t="s">
        <v>812</v>
      </c>
      <c r="E429" s="74">
        <v>21</v>
      </c>
      <c r="F429" s="74" t="s">
        <v>1042</v>
      </c>
      <c r="G429" s="72">
        <v>0.19600000000000001</v>
      </c>
      <c r="H429" s="68">
        <v>0.03</v>
      </c>
      <c r="I429" s="69">
        <f t="shared" si="39"/>
        <v>3.9600000000000003E-2</v>
      </c>
      <c r="J429" s="83">
        <f t="shared" si="40"/>
        <v>0.37593600000000005</v>
      </c>
      <c r="K429" s="104"/>
      <c r="L429" s="70">
        <f t="shared" si="36"/>
        <v>0</v>
      </c>
      <c r="M429" s="71">
        <f t="shared" si="37"/>
        <v>0</v>
      </c>
      <c r="N429" s="71">
        <f t="shared" si="38"/>
        <v>0</v>
      </c>
    </row>
    <row r="430" spans="1:14" ht="15" thickBot="1">
      <c r="A430" s="76"/>
      <c r="B430" s="77" t="s">
        <v>0</v>
      </c>
      <c r="C430" s="76"/>
      <c r="D430" s="78"/>
      <c r="E430" s="76"/>
      <c r="F430" s="76"/>
      <c r="G430" s="76">
        <v>0.5927</v>
      </c>
      <c r="H430" s="76">
        <v>0.03</v>
      </c>
      <c r="I430" s="76">
        <f t="shared" si="39"/>
        <v>3.9600000000000003E-2</v>
      </c>
      <c r="J430" s="86">
        <f>SUM(J427:J429)</f>
        <v>1.1358732000000002</v>
      </c>
      <c r="K430" s="87"/>
      <c r="L430" s="70">
        <f t="shared" si="36"/>
        <v>0</v>
      </c>
      <c r="M430" s="71">
        <f t="shared" si="37"/>
        <v>0</v>
      </c>
      <c r="N430" s="71">
        <f t="shared" si="38"/>
        <v>0</v>
      </c>
    </row>
    <row r="431" spans="1:14" ht="15" thickBot="1">
      <c r="A431" s="73">
        <v>1252</v>
      </c>
      <c r="B431" s="73" t="s">
        <v>813</v>
      </c>
      <c r="C431" s="74">
        <v>2</v>
      </c>
      <c r="D431" s="75" t="s">
        <v>802</v>
      </c>
      <c r="E431" s="74">
        <v>316</v>
      </c>
      <c r="F431" s="74" t="s">
        <v>814</v>
      </c>
      <c r="G431" s="72">
        <v>0.22850000000000001</v>
      </c>
      <c r="H431" s="68">
        <v>0.03</v>
      </c>
      <c r="I431" s="69">
        <f t="shared" si="39"/>
        <v>3.9600000000000003E-2</v>
      </c>
      <c r="J431" s="83">
        <f t="shared" si="40"/>
        <v>0.43170600000000009</v>
      </c>
      <c r="K431" s="104"/>
      <c r="L431" s="70">
        <f t="shared" si="36"/>
        <v>0</v>
      </c>
      <c r="M431" s="71">
        <f t="shared" si="37"/>
        <v>0</v>
      </c>
      <c r="N431" s="71">
        <f t="shared" si="38"/>
        <v>0</v>
      </c>
    </row>
    <row r="432" spans="1:14" ht="15" thickBot="1">
      <c r="A432" s="73"/>
      <c r="B432" s="73"/>
      <c r="C432" s="74">
        <v>28</v>
      </c>
      <c r="D432" s="75" t="s">
        <v>815</v>
      </c>
      <c r="E432" s="74">
        <v>97</v>
      </c>
      <c r="F432" s="74" t="s">
        <v>816</v>
      </c>
      <c r="G432" s="72">
        <v>0.1598</v>
      </c>
      <c r="H432" s="68">
        <v>0.03</v>
      </c>
      <c r="I432" s="69">
        <f t="shared" si="39"/>
        <v>3.9600000000000003E-2</v>
      </c>
      <c r="J432" s="83">
        <f t="shared" si="40"/>
        <v>0.31381680000000006</v>
      </c>
      <c r="K432" s="104"/>
      <c r="L432" s="70">
        <f t="shared" si="36"/>
        <v>0</v>
      </c>
      <c r="M432" s="71">
        <f t="shared" si="37"/>
        <v>0</v>
      </c>
      <c r="N432" s="71">
        <f t="shared" si="38"/>
        <v>0</v>
      </c>
    </row>
    <row r="433" spans="1:14">
      <c r="A433" s="73"/>
      <c r="B433" s="73"/>
      <c r="C433" s="74">
        <v>116</v>
      </c>
      <c r="D433" s="75" t="s">
        <v>809</v>
      </c>
      <c r="E433" s="74">
        <v>12</v>
      </c>
      <c r="F433" s="74" t="s">
        <v>810</v>
      </c>
      <c r="G433" s="72">
        <v>0.2248</v>
      </c>
      <c r="H433" s="68">
        <v>0.03</v>
      </c>
      <c r="I433" s="69">
        <f t="shared" si="39"/>
        <v>3.9600000000000003E-2</v>
      </c>
      <c r="J433" s="83">
        <f t="shared" si="40"/>
        <v>0.42535680000000003</v>
      </c>
      <c r="K433" s="104"/>
      <c r="L433" s="70">
        <f t="shared" si="36"/>
        <v>0</v>
      </c>
      <c r="M433" s="71">
        <f t="shared" si="37"/>
        <v>0</v>
      </c>
      <c r="N433" s="71">
        <f t="shared" si="38"/>
        <v>0</v>
      </c>
    </row>
    <row r="434" spans="1:14" ht="15" thickBot="1">
      <c r="A434" s="76"/>
      <c r="B434" s="77" t="s">
        <v>0</v>
      </c>
      <c r="C434" s="76"/>
      <c r="D434" s="78"/>
      <c r="E434" s="76"/>
      <c r="F434" s="76"/>
      <c r="G434" s="76">
        <v>0.61309999999999998</v>
      </c>
      <c r="H434" s="76">
        <v>0.03</v>
      </c>
      <c r="I434" s="76">
        <f t="shared" si="39"/>
        <v>3.9600000000000003E-2</v>
      </c>
      <c r="J434" s="86">
        <f>SUM(J431:J433)</f>
        <v>1.1708796000000001</v>
      </c>
      <c r="K434" s="87"/>
      <c r="L434" s="70">
        <f t="shared" si="36"/>
        <v>0</v>
      </c>
      <c r="M434" s="71">
        <f t="shared" si="37"/>
        <v>0</v>
      </c>
      <c r="N434" s="71">
        <f t="shared" si="38"/>
        <v>0</v>
      </c>
    </row>
    <row r="435" spans="1:14" ht="15" thickBot="1">
      <c r="A435" s="73">
        <v>1853</v>
      </c>
      <c r="B435" s="73" t="s">
        <v>1043</v>
      </c>
      <c r="C435" s="74">
        <v>2</v>
      </c>
      <c r="D435" s="75" t="s">
        <v>802</v>
      </c>
      <c r="E435" s="74">
        <v>187</v>
      </c>
      <c r="F435" s="74" t="s">
        <v>1044</v>
      </c>
      <c r="G435" s="72">
        <v>0.20849999999999999</v>
      </c>
      <c r="H435" s="68">
        <v>0.03</v>
      </c>
      <c r="I435" s="69">
        <f t="shared" si="39"/>
        <v>3.9600000000000003E-2</v>
      </c>
      <c r="J435" s="83">
        <f t="shared" si="40"/>
        <v>0.39738600000000007</v>
      </c>
      <c r="K435" s="104"/>
      <c r="L435" s="70">
        <f t="shared" si="36"/>
        <v>0</v>
      </c>
      <c r="M435" s="71">
        <f t="shared" si="37"/>
        <v>0</v>
      </c>
      <c r="N435" s="71">
        <f t="shared" si="38"/>
        <v>0</v>
      </c>
    </row>
    <row r="436" spans="1:14" ht="15" thickBot="1">
      <c r="A436" s="73"/>
      <c r="B436" s="73"/>
      <c r="C436" s="74">
        <v>18</v>
      </c>
      <c r="D436" s="75" t="s">
        <v>803</v>
      </c>
      <c r="E436" s="74">
        <v>317</v>
      </c>
      <c r="F436" s="74" t="s">
        <v>895</v>
      </c>
      <c r="G436" s="72">
        <v>0.1951</v>
      </c>
      <c r="H436" s="68">
        <v>0.03</v>
      </c>
      <c r="I436" s="69">
        <f t="shared" si="39"/>
        <v>3.9600000000000003E-2</v>
      </c>
      <c r="J436" s="83">
        <f t="shared" si="40"/>
        <v>0.37439160000000005</v>
      </c>
      <c r="K436" s="104"/>
      <c r="L436" s="70">
        <f t="shared" si="36"/>
        <v>0</v>
      </c>
      <c r="M436" s="71">
        <f t="shared" si="37"/>
        <v>0</v>
      </c>
      <c r="N436" s="71">
        <f t="shared" si="38"/>
        <v>0</v>
      </c>
    </row>
    <row r="437" spans="1:14">
      <c r="A437" s="73"/>
      <c r="B437" s="73"/>
      <c r="C437" s="74">
        <v>28</v>
      </c>
      <c r="D437" s="75" t="s">
        <v>815</v>
      </c>
      <c r="E437" s="74">
        <v>1069</v>
      </c>
      <c r="F437" s="74" t="s">
        <v>844</v>
      </c>
      <c r="G437" s="72">
        <v>0.1598</v>
      </c>
      <c r="H437" s="68">
        <v>0.03</v>
      </c>
      <c r="I437" s="69">
        <f t="shared" si="39"/>
        <v>3.9600000000000003E-2</v>
      </c>
      <c r="J437" s="83">
        <f t="shared" si="40"/>
        <v>0.31381680000000006</v>
      </c>
      <c r="K437" s="104"/>
      <c r="L437" s="70">
        <f t="shared" si="36"/>
        <v>0</v>
      </c>
      <c r="M437" s="71">
        <f t="shared" si="37"/>
        <v>0</v>
      </c>
      <c r="N437" s="71">
        <f t="shared" si="38"/>
        <v>0</v>
      </c>
    </row>
    <row r="438" spans="1:14" ht="15" thickBot="1">
      <c r="A438" s="76"/>
      <c r="B438" s="77" t="s">
        <v>0</v>
      </c>
      <c r="C438" s="76"/>
      <c r="D438" s="78"/>
      <c r="E438" s="76"/>
      <c r="F438" s="76"/>
      <c r="G438" s="76">
        <v>0.56340000000000001</v>
      </c>
      <c r="H438" s="76">
        <v>0.03</v>
      </c>
      <c r="I438" s="76">
        <f t="shared" si="39"/>
        <v>3.9600000000000003E-2</v>
      </c>
      <c r="J438" s="86">
        <f>SUM(J435:J437)</f>
        <v>1.0855944000000002</v>
      </c>
      <c r="K438" s="87"/>
      <c r="L438" s="70">
        <f t="shared" si="36"/>
        <v>0</v>
      </c>
      <c r="M438" s="71">
        <f t="shared" si="37"/>
        <v>0</v>
      </c>
      <c r="N438" s="71">
        <f t="shared" si="38"/>
        <v>0</v>
      </c>
    </row>
    <row r="439" spans="1:14" ht="15" thickBot="1">
      <c r="A439" s="73">
        <v>1860</v>
      </c>
      <c r="B439" s="73" t="s">
        <v>1045</v>
      </c>
      <c r="C439" s="74">
        <v>2</v>
      </c>
      <c r="D439" s="75" t="s">
        <v>802</v>
      </c>
      <c r="E439" s="74">
        <v>261</v>
      </c>
      <c r="F439" s="74" t="s">
        <v>1046</v>
      </c>
      <c r="G439" s="72">
        <v>0.20849999999999999</v>
      </c>
      <c r="H439" s="68">
        <v>0.03</v>
      </c>
      <c r="I439" s="69">
        <f t="shared" si="39"/>
        <v>3.9600000000000003E-2</v>
      </c>
      <c r="J439" s="83">
        <f t="shared" si="40"/>
        <v>0.39738600000000007</v>
      </c>
      <c r="K439" s="104"/>
      <c r="L439" s="70">
        <f t="shared" si="36"/>
        <v>0</v>
      </c>
      <c r="M439" s="71">
        <f t="shared" si="37"/>
        <v>0</v>
      </c>
      <c r="N439" s="71">
        <f t="shared" si="38"/>
        <v>0</v>
      </c>
    </row>
    <row r="440" spans="1:14" ht="15" thickBot="1">
      <c r="A440" s="73"/>
      <c r="B440" s="73"/>
      <c r="C440" s="74">
        <v>18</v>
      </c>
      <c r="D440" s="75" t="s">
        <v>803</v>
      </c>
      <c r="E440" s="74">
        <v>150</v>
      </c>
      <c r="F440" s="74" t="s">
        <v>804</v>
      </c>
      <c r="G440" s="72">
        <v>0.1951</v>
      </c>
      <c r="H440" s="68">
        <v>0.03</v>
      </c>
      <c r="I440" s="69">
        <f t="shared" si="39"/>
        <v>3.9600000000000003E-2</v>
      </c>
      <c r="J440" s="83">
        <f t="shared" si="40"/>
        <v>0.37439160000000005</v>
      </c>
      <c r="K440" s="104"/>
      <c r="L440" s="70">
        <f t="shared" si="36"/>
        <v>0</v>
      </c>
      <c r="M440" s="71">
        <f t="shared" si="37"/>
        <v>0</v>
      </c>
      <c r="N440" s="71">
        <f t="shared" si="38"/>
        <v>0</v>
      </c>
    </row>
    <row r="441" spans="1:14">
      <c r="A441" s="73"/>
      <c r="B441" s="73"/>
      <c r="C441" s="74">
        <v>28</v>
      </c>
      <c r="D441" s="75" t="s">
        <v>815</v>
      </c>
      <c r="E441" s="74">
        <v>154</v>
      </c>
      <c r="F441" s="74" t="s">
        <v>881</v>
      </c>
      <c r="G441" s="72">
        <v>0.1598</v>
      </c>
      <c r="H441" s="68">
        <v>0.03</v>
      </c>
      <c r="I441" s="69">
        <f t="shared" si="39"/>
        <v>3.9600000000000003E-2</v>
      </c>
      <c r="J441" s="83">
        <f t="shared" si="40"/>
        <v>0.31381680000000006</v>
      </c>
      <c r="K441" s="104"/>
      <c r="L441" s="70">
        <f t="shared" si="36"/>
        <v>0</v>
      </c>
      <c r="M441" s="71">
        <f t="shared" si="37"/>
        <v>0</v>
      </c>
      <c r="N441" s="71">
        <f t="shared" si="38"/>
        <v>0</v>
      </c>
    </row>
    <row r="442" spans="1:14" ht="15" thickBot="1">
      <c r="A442" s="76"/>
      <c r="B442" s="77" t="s">
        <v>0</v>
      </c>
      <c r="C442" s="76"/>
      <c r="D442" s="78"/>
      <c r="E442" s="76"/>
      <c r="F442" s="76"/>
      <c r="G442" s="76">
        <v>0.56340000000000001</v>
      </c>
      <c r="H442" s="76">
        <v>0.03</v>
      </c>
      <c r="I442" s="76">
        <f t="shared" si="39"/>
        <v>3.9600000000000003E-2</v>
      </c>
      <c r="J442" s="86">
        <f>SUM(J439:J441)</f>
        <v>1.0855944000000002</v>
      </c>
      <c r="K442" s="87"/>
      <c r="L442" s="70">
        <f t="shared" si="36"/>
        <v>0</v>
      </c>
      <c r="M442" s="71">
        <f t="shared" si="37"/>
        <v>0</v>
      </c>
      <c r="N442" s="71">
        <f t="shared" si="38"/>
        <v>0</v>
      </c>
    </row>
    <row r="443" spans="1:14" ht="15" thickBot="1">
      <c r="A443" s="73">
        <v>1240</v>
      </c>
      <c r="B443" s="73" t="s">
        <v>817</v>
      </c>
      <c r="C443" s="74">
        <v>2</v>
      </c>
      <c r="D443" s="75" t="s">
        <v>802</v>
      </c>
      <c r="E443" s="74">
        <v>1250</v>
      </c>
      <c r="F443" s="74" t="s">
        <v>1047</v>
      </c>
      <c r="G443" s="72">
        <v>0.20849999999999999</v>
      </c>
      <c r="H443" s="68">
        <v>0.03</v>
      </c>
      <c r="I443" s="69">
        <f t="shared" si="39"/>
        <v>3.9600000000000003E-2</v>
      </c>
      <c r="J443" s="83">
        <f t="shared" si="40"/>
        <v>0.39738600000000007</v>
      </c>
      <c r="K443" s="104"/>
      <c r="L443" s="70">
        <f t="shared" ref="L443:L506" si="41">K443*J443</f>
        <v>0</v>
      </c>
      <c r="M443" s="71">
        <f t="shared" ref="M443:M506" si="42">L443*$K$7</f>
        <v>0</v>
      </c>
      <c r="N443" s="71">
        <f t="shared" ref="N443:N506" si="43">L443-M443</f>
        <v>0</v>
      </c>
    </row>
    <row r="444" spans="1:14">
      <c r="A444" s="73"/>
      <c r="B444" s="73"/>
      <c r="C444" s="74">
        <v>18</v>
      </c>
      <c r="D444" s="75" t="s">
        <v>803</v>
      </c>
      <c r="E444" s="74">
        <v>812</v>
      </c>
      <c r="F444" s="74" t="s">
        <v>818</v>
      </c>
      <c r="G444" s="72">
        <v>0.1951</v>
      </c>
      <c r="H444" s="68">
        <v>0.03</v>
      </c>
      <c r="I444" s="69">
        <f t="shared" si="39"/>
        <v>3.9600000000000003E-2</v>
      </c>
      <c r="J444" s="83">
        <f t="shared" si="40"/>
        <v>0.37439160000000005</v>
      </c>
      <c r="K444" s="104"/>
      <c r="L444" s="70">
        <f t="shared" si="41"/>
        <v>0</v>
      </c>
      <c r="M444" s="71">
        <f t="shared" si="42"/>
        <v>0</v>
      </c>
      <c r="N444" s="71">
        <f t="shared" si="43"/>
        <v>0</v>
      </c>
    </row>
    <row r="445" spans="1:14" ht="15" thickBot="1">
      <c r="A445" s="76"/>
      <c r="B445" s="77" t="s">
        <v>0</v>
      </c>
      <c r="C445" s="76"/>
      <c r="D445" s="78"/>
      <c r="E445" s="76"/>
      <c r="F445" s="76"/>
      <c r="G445" s="76">
        <v>0.40360000000000001</v>
      </c>
      <c r="H445" s="76">
        <v>0.03</v>
      </c>
      <c r="I445" s="76">
        <f t="shared" si="39"/>
        <v>3.9600000000000003E-2</v>
      </c>
      <c r="J445" s="86">
        <f>SUM(J443:J444)</f>
        <v>0.77177760000000006</v>
      </c>
      <c r="K445" s="87"/>
      <c r="L445" s="70">
        <f t="shared" si="41"/>
        <v>0</v>
      </c>
      <c r="M445" s="71">
        <f t="shared" si="42"/>
        <v>0</v>
      </c>
      <c r="N445" s="71">
        <f t="shared" si="43"/>
        <v>0</v>
      </c>
    </row>
    <row r="446" spans="1:14" ht="15" thickBot="1">
      <c r="A446" s="73">
        <v>1701</v>
      </c>
      <c r="B446" s="73" t="s">
        <v>1048</v>
      </c>
      <c r="C446" s="74">
        <v>2</v>
      </c>
      <c r="D446" s="75" t="s">
        <v>802</v>
      </c>
      <c r="E446" s="74">
        <v>187</v>
      </c>
      <c r="F446" s="74" t="s">
        <v>1044</v>
      </c>
      <c r="G446" s="72">
        <v>0.20849999999999999</v>
      </c>
      <c r="H446" s="68">
        <v>0.03</v>
      </c>
      <c r="I446" s="69">
        <f t="shared" si="39"/>
        <v>3.9600000000000003E-2</v>
      </c>
      <c r="J446" s="83">
        <f t="shared" si="40"/>
        <v>0.39738600000000007</v>
      </c>
      <c r="K446" s="104"/>
      <c r="L446" s="70">
        <f t="shared" si="41"/>
        <v>0</v>
      </c>
      <c r="M446" s="71">
        <f t="shared" si="42"/>
        <v>0</v>
      </c>
      <c r="N446" s="71">
        <f t="shared" si="43"/>
        <v>0</v>
      </c>
    </row>
    <row r="447" spans="1:14" ht="15" thickBot="1">
      <c r="A447" s="73"/>
      <c r="B447" s="73"/>
      <c r="C447" s="74">
        <v>2</v>
      </c>
      <c r="D447" s="75" t="s">
        <v>802</v>
      </c>
      <c r="E447" s="74">
        <v>332</v>
      </c>
      <c r="F447" s="74" t="s">
        <v>986</v>
      </c>
      <c r="G447" s="72">
        <v>0.20849999999999999</v>
      </c>
      <c r="H447" s="68">
        <v>0.03</v>
      </c>
      <c r="I447" s="69">
        <f t="shared" si="39"/>
        <v>3.9600000000000003E-2</v>
      </c>
      <c r="J447" s="83">
        <f t="shared" si="40"/>
        <v>0.39738600000000007</v>
      </c>
      <c r="K447" s="104"/>
      <c r="L447" s="70">
        <f t="shared" si="41"/>
        <v>0</v>
      </c>
      <c r="M447" s="71">
        <f t="shared" si="42"/>
        <v>0</v>
      </c>
      <c r="N447" s="71">
        <f t="shared" si="43"/>
        <v>0</v>
      </c>
    </row>
    <row r="448" spans="1:14">
      <c r="A448" s="73"/>
      <c r="B448" s="73"/>
      <c r="C448" s="74">
        <v>42</v>
      </c>
      <c r="D448" s="75" t="s">
        <v>832</v>
      </c>
      <c r="E448" s="74">
        <v>207</v>
      </c>
      <c r="F448" s="74" t="s">
        <v>1049</v>
      </c>
      <c r="G448" s="72">
        <v>0.22750000000000001</v>
      </c>
      <c r="H448" s="68">
        <v>0.03</v>
      </c>
      <c r="I448" s="69">
        <f t="shared" si="39"/>
        <v>3.9600000000000003E-2</v>
      </c>
      <c r="J448" s="83">
        <f t="shared" si="40"/>
        <v>0.42999000000000004</v>
      </c>
      <c r="K448" s="104"/>
      <c r="L448" s="70">
        <f t="shared" si="41"/>
        <v>0</v>
      </c>
      <c r="M448" s="71">
        <f t="shared" si="42"/>
        <v>0</v>
      </c>
      <c r="N448" s="71">
        <f t="shared" si="43"/>
        <v>0</v>
      </c>
    </row>
    <row r="449" spans="1:14" ht="15" thickBot="1">
      <c r="A449" s="76"/>
      <c r="B449" s="77" t="s">
        <v>0</v>
      </c>
      <c r="C449" s="76"/>
      <c r="D449" s="78"/>
      <c r="E449" s="76"/>
      <c r="F449" s="76"/>
      <c r="G449" s="76">
        <v>0.64449999999999996</v>
      </c>
      <c r="H449" s="76">
        <v>0.03</v>
      </c>
      <c r="I449" s="76">
        <f t="shared" si="39"/>
        <v>3.9600000000000003E-2</v>
      </c>
      <c r="J449" s="86">
        <f>SUM(J446:J448)</f>
        <v>1.2247620000000001</v>
      </c>
      <c r="K449" s="87"/>
      <c r="L449" s="70">
        <f t="shared" si="41"/>
        <v>0</v>
      </c>
      <c r="M449" s="71">
        <f t="shared" si="42"/>
        <v>0</v>
      </c>
      <c r="N449" s="71">
        <f t="shared" si="43"/>
        <v>0</v>
      </c>
    </row>
    <row r="450" spans="1:14" ht="15" thickBot="1">
      <c r="A450" s="73">
        <v>1272</v>
      </c>
      <c r="B450" s="73" t="s">
        <v>819</v>
      </c>
      <c r="C450" s="74">
        <v>28</v>
      </c>
      <c r="D450" s="75" t="s">
        <v>815</v>
      </c>
      <c r="E450" s="74">
        <v>1049</v>
      </c>
      <c r="F450" s="74" t="s">
        <v>1050</v>
      </c>
      <c r="G450" s="72">
        <v>0.1598</v>
      </c>
      <c r="H450" s="68">
        <v>0.03</v>
      </c>
      <c r="I450" s="69">
        <f t="shared" si="39"/>
        <v>3.9600000000000003E-2</v>
      </c>
      <c r="J450" s="83">
        <f t="shared" si="40"/>
        <v>0.31381680000000006</v>
      </c>
      <c r="K450" s="104"/>
      <c r="L450" s="70">
        <f t="shared" si="41"/>
        <v>0</v>
      </c>
      <c r="M450" s="71">
        <f t="shared" si="42"/>
        <v>0</v>
      </c>
      <c r="N450" s="71">
        <f t="shared" si="43"/>
        <v>0</v>
      </c>
    </row>
    <row r="451" spans="1:14">
      <c r="A451" s="73"/>
      <c r="B451" s="73"/>
      <c r="C451" s="74">
        <v>28</v>
      </c>
      <c r="D451" s="75" t="s">
        <v>815</v>
      </c>
      <c r="E451" s="74">
        <v>1089</v>
      </c>
      <c r="F451" s="74" t="s">
        <v>890</v>
      </c>
      <c r="G451" s="72">
        <v>0.1598</v>
      </c>
      <c r="H451" s="68">
        <v>0.03</v>
      </c>
      <c r="I451" s="69">
        <f t="shared" si="39"/>
        <v>3.9600000000000003E-2</v>
      </c>
      <c r="J451" s="83">
        <f t="shared" si="40"/>
        <v>0.31381680000000006</v>
      </c>
      <c r="K451" s="104"/>
      <c r="L451" s="70">
        <f t="shared" si="41"/>
        <v>0</v>
      </c>
      <c r="M451" s="71">
        <f t="shared" si="42"/>
        <v>0</v>
      </c>
      <c r="N451" s="71">
        <f t="shared" si="43"/>
        <v>0</v>
      </c>
    </row>
    <row r="452" spans="1:14" ht="15" thickBot="1">
      <c r="A452" s="76"/>
      <c r="B452" s="77" t="s">
        <v>0</v>
      </c>
      <c r="C452" s="76"/>
      <c r="D452" s="78"/>
      <c r="E452" s="76"/>
      <c r="F452" s="76"/>
      <c r="G452" s="76">
        <v>0.3196</v>
      </c>
      <c r="H452" s="76">
        <v>0.03</v>
      </c>
      <c r="I452" s="76">
        <f t="shared" si="39"/>
        <v>3.9600000000000003E-2</v>
      </c>
      <c r="J452" s="86">
        <f>SUM(J450:J451)</f>
        <v>0.62763360000000012</v>
      </c>
      <c r="K452" s="87"/>
      <c r="L452" s="70">
        <f t="shared" si="41"/>
        <v>0</v>
      </c>
      <c r="M452" s="71">
        <f t="shared" si="42"/>
        <v>0</v>
      </c>
      <c r="N452" s="71">
        <f t="shared" si="43"/>
        <v>0</v>
      </c>
    </row>
    <row r="453" spans="1:14" ht="15" thickBot="1">
      <c r="A453" s="73">
        <v>1698</v>
      </c>
      <c r="B453" s="73" t="s">
        <v>1051</v>
      </c>
      <c r="C453" s="74">
        <v>2</v>
      </c>
      <c r="D453" s="75" t="s">
        <v>802</v>
      </c>
      <c r="E453" s="74">
        <v>332</v>
      </c>
      <c r="F453" s="74" t="s">
        <v>986</v>
      </c>
      <c r="G453" s="72">
        <v>0.20849999999999999</v>
      </c>
      <c r="H453" s="68">
        <v>0.03</v>
      </c>
      <c r="I453" s="69">
        <f t="shared" si="39"/>
        <v>3.9600000000000003E-2</v>
      </c>
      <c r="J453" s="83">
        <f t="shared" si="40"/>
        <v>0.39738600000000007</v>
      </c>
      <c r="K453" s="104"/>
      <c r="L453" s="70">
        <f t="shared" si="41"/>
        <v>0</v>
      </c>
      <c r="M453" s="71">
        <f t="shared" si="42"/>
        <v>0</v>
      </c>
      <c r="N453" s="71">
        <f t="shared" si="43"/>
        <v>0</v>
      </c>
    </row>
    <row r="454" spans="1:14" ht="15" thickBot="1">
      <c r="A454" s="73"/>
      <c r="B454" s="73"/>
      <c r="C454" s="74">
        <v>18</v>
      </c>
      <c r="D454" s="75" t="s">
        <v>803</v>
      </c>
      <c r="E454" s="74">
        <v>165</v>
      </c>
      <c r="F454" s="74" t="s">
        <v>959</v>
      </c>
      <c r="G454" s="72">
        <v>0.1951</v>
      </c>
      <c r="H454" s="68">
        <v>0.03</v>
      </c>
      <c r="I454" s="69">
        <f t="shared" si="39"/>
        <v>3.9600000000000003E-2</v>
      </c>
      <c r="J454" s="83">
        <f t="shared" si="40"/>
        <v>0.37439160000000005</v>
      </c>
      <c r="K454" s="104"/>
      <c r="L454" s="70">
        <f t="shared" si="41"/>
        <v>0</v>
      </c>
      <c r="M454" s="71">
        <f t="shared" si="42"/>
        <v>0</v>
      </c>
      <c r="N454" s="71">
        <f t="shared" si="43"/>
        <v>0</v>
      </c>
    </row>
    <row r="455" spans="1:14">
      <c r="A455" s="73"/>
      <c r="B455" s="73"/>
      <c r="C455" s="74">
        <v>28</v>
      </c>
      <c r="D455" s="75" t="s">
        <v>815</v>
      </c>
      <c r="E455" s="74">
        <v>1069</v>
      </c>
      <c r="F455" s="74" t="s">
        <v>844</v>
      </c>
      <c r="G455" s="72">
        <v>0.1598</v>
      </c>
      <c r="H455" s="68">
        <v>0.03</v>
      </c>
      <c r="I455" s="69">
        <f t="shared" si="39"/>
        <v>3.9600000000000003E-2</v>
      </c>
      <c r="J455" s="83">
        <f t="shared" si="40"/>
        <v>0.31381680000000006</v>
      </c>
      <c r="K455" s="104"/>
      <c r="L455" s="70">
        <f t="shared" si="41"/>
        <v>0</v>
      </c>
      <c r="M455" s="71">
        <f t="shared" si="42"/>
        <v>0</v>
      </c>
      <c r="N455" s="71">
        <f t="shared" si="43"/>
        <v>0</v>
      </c>
    </row>
    <row r="456" spans="1:14" ht="15" thickBot="1">
      <c r="A456" s="76"/>
      <c r="B456" s="77" t="s">
        <v>0</v>
      </c>
      <c r="C456" s="76"/>
      <c r="D456" s="78"/>
      <c r="E456" s="76"/>
      <c r="F456" s="76"/>
      <c r="G456" s="76">
        <v>0.56340000000000001</v>
      </c>
      <c r="H456" s="76">
        <v>0.03</v>
      </c>
      <c r="I456" s="76">
        <f t="shared" si="39"/>
        <v>3.9600000000000003E-2</v>
      </c>
      <c r="J456" s="86">
        <f>SUM(J453:J455)</f>
        <v>1.0855944000000002</v>
      </c>
      <c r="K456" s="87"/>
      <c r="L456" s="70">
        <f t="shared" si="41"/>
        <v>0</v>
      </c>
      <c r="M456" s="71">
        <f t="shared" si="42"/>
        <v>0</v>
      </c>
      <c r="N456" s="71">
        <f t="shared" si="43"/>
        <v>0</v>
      </c>
    </row>
    <row r="457" spans="1:14" ht="15" thickBot="1">
      <c r="A457" s="73">
        <v>2139</v>
      </c>
      <c r="B457" s="73" t="s">
        <v>1052</v>
      </c>
      <c r="C457" s="74">
        <v>1</v>
      </c>
      <c r="D457" s="75" t="s">
        <v>807</v>
      </c>
      <c r="E457" s="74">
        <v>328</v>
      </c>
      <c r="F457" s="74" t="s">
        <v>1053</v>
      </c>
      <c r="G457" s="72">
        <v>0.20910000000000001</v>
      </c>
      <c r="H457" s="68">
        <v>0.03</v>
      </c>
      <c r="I457" s="69">
        <f t="shared" si="39"/>
        <v>3.9600000000000003E-2</v>
      </c>
      <c r="J457" s="83">
        <f t="shared" si="40"/>
        <v>0.39841560000000004</v>
      </c>
      <c r="K457" s="104"/>
      <c r="L457" s="70">
        <f t="shared" si="41"/>
        <v>0</v>
      </c>
      <c r="M457" s="71">
        <f t="shared" si="42"/>
        <v>0</v>
      </c>
      <c r="N457" s="71">
        <f t="shared" si="43"/>
        <v>0</v>
      </c>
    </row>
    <row r="458" spans="1:14" ht="15" thickBot="1">
      <c r="A458" s="73"/>
      <c r="B458" s="73"/>
      <c r="C458" s="74">
        <v>1</v>
      </c>
      <c r="D458" s="75" t="s">
        <v>807</v>
      </c>
      <c r="E458" s="74">
        <v>329</v>
      </c>
      <c r="F458" s="74" t="s">
        <v>1039</v>
      </c>
      <c r="G458" s="72">
        <v>0.20910000000000001</v>
      </c>
      <c r="H458" s="68">
        <v>0.03</v>
      </c>
      <c r="I458" s="69">
        <f t="shared" si="39"/>
        <v>3.9600000000000003E-2</v>
      </c>
      <c r="J458" s="83">
        <f t="shared" si="40"/>
        <v>0.39841560000000004</v>
      </c>
      <c r="K458" s="104"/>
      <c r="L458" s="70">
        <f t="shared" si="41"/>
        <v>0</v>
      </c>
      <c r="M458" s="71">
        <f t="shared" si="42"/>
        <v>0</v>
      </c>
      <c r="N458" s="71">
        <f t="shared" si="43"/>
        <v>0</v>
      </c>
    </row>
    <row r="459" spans="1:14" ht="27.6">
      <c r="A459" s="73"/>
      <c r="B459" s="73"/>
      <c r="C459" s="74">
        <v>181</v>
      </c>
      <c r="D459" s="75" t="s">
        <v>1054</v>
      </c>
      <c r="E459" s="74">
        <v>1</v>
      </c>
      <c r="F459" s="74" t="s">
        <v>281</v>
      </c>
      <c r="G459" s="72">
        <v>0.1084</v>
      </c>
      <c r="H459" s="68">
        <v>0.03</v>
      </c>
      <c r="I459" s="69">
        <f t="shared" ref="I459:I522" si="44">H459*1.32</f>
        <v>3.9600000000000003E-2</v>
      </c>
      <c r="J459" s="83">
        <f t="shared" ref="J459:J522" si="45">((G459*1.3)*1.32)+I459</f>
        <v>0.22561439999999999</v>
      </c>
      <c r="K459" s="104"/>
      <c r="L459" s="70">
        <f t="shared" si="41"/>
        <v>0</v>
      </c>
      <c r="M459" s="71">
        <f t="shared" si="42"/>
        <v>0</v>
      </c>
      <c r="N459" s="71">
        <f t="shared" si="43"/>
        <v>0</v>
      </c>
    </row>
    <row r="460" spans="1:14" ht="15" thickBot="1">
      <c r="A460" s="76"/>
      <c r="B460" s="77" t="s">
        <v>0</v>
      </c>
      <c r="C460" s="76"/>
      <c r="D460" s="78"/>
      <c r="E460" s="76"/>
      <c r="F460" s="76"/>
      <c r="G460" s="76">
        <v>0.52659999999999996</v>
      </c>
      <c r="H460" s="76">
        <v>0.03</v>
      </c>
      <c r="I460" s="76">
        <f t="shared" si="44"/>
        <v>3.9600000000000003E-2</v>
      </c>
      <c r="J460" s="86">
        <f>SUM(J457:J459)</f>
        <v>1.0224456000000002</v>
      </c>
      <c r="K460" s="87"/>
      <c r="L460" s="70">
        <f t="shared" si="41"/>
        <v>0</v>
      </c>
      <c r="M460" s="71">
        <f t="shared" si="42"/>
        <v>0</v>
      </c>
      <c r="N460" s="71">
        <f t="shared" si="43"/>
        <v>0</v>
      </c>
    </row>
    <row r="461" spans="1:14" ht="15" thickBot="1">
      <c r="A461" s="73">
        <v>1253</v>
      </c>
      <c r="B461" s="73" t="s">
        <v>820</v>
      </c>
      <c r="C461" s="74">
        <v>2</v>
      </c>
      <c r="D461" s="75" t="s">
        <v>802</v>
      </c>
      <c r="E461" s="74">
        <v>173</v>
      </c>
      <c r="F461" s="74" t="s">
        <v>821</v>
      </c>
      <c r="G461" s="72">
        <v>0.2303</v>
      </c>
      <c r="H461" s="68">
        <v>0.03</v>
      </c>
      <c r="I461" s="69">
        <f t="shared" si="44"/>
        <v>3.9600000000000003E-2</v>
      </c>
      <c r="J461" s="83">
        <f t="shared" si="45"/>
        <v>0.43479480000000004</v>
      </c>
      <c r="K461" s="104"/>
      <c r="L461" s="70">
        <f t="shared" si="41"/>
        <v>0</v>
      </c>
      <c r="M461" s="71">
        <f t="shared" si="42"/>
        <v>0</v>
      </c>
      <c r="N461" s="71">
        <f t="shared" si="43"/>
        <v>0</v>
      </c>
    </row>
    <row r="462" spans="1:14" ht="15" thickBot="1">
      <c r="A462" s="73"/>
      <c r="B462" s="73"/>
      <c r="C462" s="74">
        <v>2</v>
      </c>
      <c r="D462" s="75" t="s">
        <v>802</v>
      </c>
      <c r="E462" s="74">
        <v>330</v>
      </c>
      <c r="F462" s="74" t="s">
        <v>822</v>
      </c>
      <c r="G462" s="72">
        <v>0.2303</v>
      </c>
      <c r="H462" s="68">
        <v>0.03</v>
      </c>
      <c r="I462" s="69">
        <f t="shared" si="44"/>
        <v>3.9600000000000003E-2</v>
      </c>
      <c r="J462" s="83">
        <f t="shared" si="45"/>
        <v>0.43479480000000004</v>
      </c>
      <c r="K462" s="104"/>
      <c r="L462" s="70">
        <f t="shared" si="41"/>
        <v>0</v>
      </c>
      <c r="M462" s="71">
        <f t="shared" si="42"/>
        <v>0</v>
      </c>
      <c r="N462" s="71">
        <f t="shared" si="43"/>
        <v>0</v>
      </c>
    </row>
    <row r="463" spans="1:14">
      <c r="A463" s="73"/>
      <c r="B463" s="73"/>
      <c r="C463" s="74">
        <v>2</v>
      </c>
      <c r="D463" s="75" t="s">
        <v>802</v>
      </c>
      <c r="E463" s="74">
        <v>1706</v>
      </c>
      <c r="F463" s="74" t="s">
        <v>823</v>
      </c>
      <c r="G463" s="72">
        <v>0.2303</v>
      </c>
      <c r="H463" s="68">
        <v>0.03</v>
      </c>
      <c r="I463" s="69">
        <f t="shared" si="44"/>
        <v>3.9600000000000003E-2</v>
      </c>
      <c r="J463" s="83">
        <f t="shared" si="45"/>
        <v>0.43479480000000004</v>
      </c>
      <c r="K463" s="104"/>
      <c r="L463" s="70">
        <f t="shared" si="41"/>
        <v>0</v>
      </c>
      <c r="M463" s="71">
        <f t="shared" si="42"/>
        <v>0</v>
      </c>
      <c r="N463" s="71">
        <f t="shared" si="43"/>
        <v>0</v>
      </c>
    </row>
    <row r="464" spans="1:14" ht="15" thickBot="1">
      <c r="A464" s="76"/>
      <c r="B464" s="77" t="s">
        <v>0</v>
      </c>
      <c r="C464" s="76"/>
      <c r="D464" s="78"/>
      <c r="E464" s="76"/>
      <c r="F464" s="76"/>
      <c r="G464" s="76">
        <v>0.69089999999999996</v>
      </c>
      <c r="H464" s="76">
        <v>0.03</v>
      </c>
      <c r="I464" s="76">
        <f t="shared" si="44"/>
        <v>3.9600000000000003E-2</v>
      </c>
      <c r="J464" s="86">
        <f>SUM(J461:J463)</f>
        <v>1.3043844</v>
      </c>
      <c r="K464" s="87"/>
      <c r="L464" s="70">
        <f t="shared" si="41"/>
        <v>0</v>
      </c>
      <c r="M464" s="71">
        <f t="shared" si="42"/>
        <v>0</v>
      </c>
      <c r="N464" s="71">
        <f t="shared" si="43"/>
        <v>0</v>
      </c>
    </row>
    <row r="465" spans="1:14" ht="15" thickBot="1">
      <c r="A465" s="73">
        <v>1518</v>
      </c>
      <c r="B465" s="73" t="s">
        <v>1055</v>
      </c>
      <c r="C465" s="74">
        <v>2</v>
      </c>
      <c r="D465" s="75" t="s">
        <v>802</v>
      </c>
      <c r="E465" s="74">
        <v>303</v>
      </c>
      <c r="F465" s="74" t="s">
        <v>1025</v>
      </c>
      <c r="G465" s="72">
        <v>0.22850000000000001</v>
      </c>
      <c r="H465" s="68">
        <v>0.03</v>
      </c>
      <c r="I465" s="69">
        <f t="shared" si="44"/>
        <v>3.9600000000000003E-2</v>
      </c>
      <c r="J465" s="83">
        <f t="shared" si="45"/>
        <v>0.43170600000000009</v>
      </c>
      <c r="K465" s="104"/>
      <c r="L465" s="70">
        <f t="shared" si="41"/>
        <v>0</v>
      </c>
      <c r="M465" s="71">
        <f t="shared" si="42"/>
        <v>0</v>
      </c>
      <c r="N465" s="71">
        <f t="shared" si="43"/>
        <v>0</v>
      </c>
    </row>
    <row r="466" spans="1:14">
      <c r="A466" s="73"/>
      <c r="B466" s="73"/>
      <c r="C466" s="74">
        <v>2</v>
      </c>
      <c r="D466" s="75" t="s">
        <v>802</v>
      </c>
      <c r="E466" s="74">
        <v>327</v>
      </c>
      <c r="F466" s="74" t="s">
        <v>886</v>
      </c>
      <c r="G466" s="72">
        <v>0.20849999999999999</v>
      </c>
      <c r="H466" s="68">
        <v>0.03</v>
      </c>
      <c r="I466" s="69">
        <f t="shared" si="44"/>
        <v>3.9600000000000003E-2</v>
      </c>
      <c r="J466" s="83">
        <f t="shared" si="45"/>
        <v>0.39738600000000007</v>
      </c>
      <c r="K466" s="104"/>
      <c r="L466" s="70">
        <f t="shared" si="41"/>
        <v>0</v>
      </c>
      <c r="M466" s="71">
        <f t="shared" si="42"/>
        <v>0</v>
      </c>
      <c r="N466" s="71">
        <f t="shared" si="43"/>
        <v>0</v>
      </c>
    </row>
    <row r="467" spans="1:14" ht="15" thickBot="1">
      <c r="A467" s="76"/>
      <c r="B467" s="77" t="s">
        <v>0</v>
      </c>
      <c r="C467" s="76"/>
      <c r="D467" s="78"/>
      <c r="E467" s="76"/>
      <c r="F467" s="76"/>
      <c r="G467" s="76">
        <v>0.437</v>
      </c>
      <c r="H467" s="76">
        <v>0.03</v>
      </c>
      <c r="I467" s="76">
        <f t="shared" si="44"/>
        <v>3.9600000000000003E-2</v>
      </c>
      <c r="J467" s="86">
        <f>SUM(J465:J466)</f>
        <v>0.82909200000000016</v>
      </c>
      <c r="K467" s="87"/>
      <c r="L467" s="70">
        <f t="shared" si="41"/>
        <v>0</v>
      </c>
      <c r="M467" s="71">
        <f t="shared" si="42"/>
        <v>0</v>
      </c>
      <c r="N467" s="71">
        <f t="shared" si="43"/>
        <v>0</v>
      </c>
    </row>
    <row r="468" spans="1:14" ht="15" thickBot="1">
      <c r="A468" s="73">
        <v>1523</v>
      </c>
      <c r="B468" s="73" t="s">
        <v>1056</v>
      </c>
      <c r="C468" s="74">
        <v>2</v>
      </c>
      <c r="D468" s="75" t="s">
        <v>802</v>
      </c>
      <c r="E468" s="74">
        <v>1193</v>
      </c>
      <c r="F468" s="74" t="s">
        <v>996</v>
      </c>
      <c r="G468" s="72">
        <v>0.2303</v>
      </c>
      <c r="H468" s="68">
        <v>0.03</v>
      </c>
      <c r="I468" s="69">
        <f t="shared" si="44"/>
        <v>3.9600000000000003E-2</v>
      </c>
      <c r="J468" s="83">
        <f t="shared" si="45"/>
        <v>0.43479480000000004</v>
      </c>
      <c r="K468" s="104"/>
      <c r="L468" s="70">
        <f t="shared" si="41"/>
        <v>0</v>
      </c>
      <c r="M468" s="71">
        <f t="shared" si="42"/>
        <v>0</v>
      </c>
      <c r="N468" s="71">
        <f t="shared" si="43"/>
        <v>0</v>
      </c>
    </row>
    <row r="469" spans="1:14">
      <c r="A469" s="73"/>
      <c r="B469" s="73"/>
      <c r="C469" s="74">
        <v>32</v>
      </c>
      <c r="D469" s="75" t="s">
        <v>826</v>
      </c>
      <c r="E469" s="74">
        <v>800</v>
      </c>
      <c r="F469" s="74" t="s">
        <v>1057</v>
      </c>
      <c r="G469" s="72">
        <v>0.19950000000000001</v>
      </c>
      <c r="H469" s="68">
        <v>0.03</v>
      </c>
      <c r="I469" s="69">
        <f t="shared" si="44"/>
        <v>3.9600000000000003E-2</v>
      </c>
      <c r="J469" s="83">
        <f t="shared" si="45"/>
        <v>0.38194200000000006</v>
      </c>
      <c r="K469" s="104"/>
      <c r="L469" s="70">
        <f t="shared" si="41"/>
        <v>0</v>
      </c>
      <c r="M469" s="71">
        <f t="shared" si="42"/>
        <v>0</v>
      </c>
      <c r="N469" s="71">
        <f t="shared" si="43"/>
        <v>0</v>
      </c>
    </row>
    <row r="470" spans="1:14" ht="15" thickBot="1">
      <c r="A470" s="76"/>
      <c r="B470" s="77" t="s">
        <v>0</v>
      </c>
      <c r="C470" s="76"/>
      <c r="D470" s="78"/>
      <c r="E470" s="76"/>
      <c r="F470" s="76"/>
      <c r="G470" s="76">
        <v>0.42980000000000002</v>
      </c>
      <c r="H470" s="76">
        <v>0.03</v>
      </c>
      <c r="I470" s="76">
        <f t="shared" si="44"/>
        <v>3.9600000000000003E-2</v>
      </c>
      <c r="J470" s="86">
        <f>SUM(J468:J469)</f>
        <v>0.81673680000000015</v>
      </c>
      <c r="K470" s="87"/>
      <c r="L470" s="70">
        <f t="shared" si="41"/>
        <v>0</v>
      </c>
      <c r="M470" s="71">
        <f t="shared" si="42"/>
        <v>0</v>
      </c>
      <c r="N470" s="71">
        <f t="shared" si="43"/>
        <v>0</v>
      </c>
    </row>
    <row r="471" spans="1:14" ht="28.2" thickBot="1">
      <c r="A471" s="73">
        <v>1524</v>
      </c>
      <c r="B471" s="73" t="s">
        <v>1058</v>
      </c>
      <c r="C471" s="74">
        <v>2</v>
      </c>
      <c r="D471" s="75" t="s">
        <v>802</v>
      </c>
      <c r="E471" s="74">
        <v>1183</v>
      </c>
      <c r="F471" s="74" t="s">
        <v>875</v>
      </c>
      <c r="G471" s="72">
        <v>0.26029999999999998</v>
      </c>
      <c r="H471" s="68">
        <v>0.03</v>
      </c>
      <c r="I471" s="69">
        <f t="shared" si="44"/>
        <v>3.9600000000000003E-2</v>
      </c>
      <c r="J471" s="83">
        <f t="shared" si="45"/>
        <v>0.48627480000000001</v>
      </c>
      <c r="K471" s="104"/>
      <c r="L471" s="70">
        <f t="shared" si="41"/>
        <v>0</v>
      </c>
      <c r="M471" s="71">
        <f t="shared" si="42"/>
        <v>0</v>
      </c>
      <c r="N471" s="71">
        <f t="shared" si="43"/>
        <v>0</v>
      </c>
    </row>
    <row r="472" spans="1:14" ht="15" thickBot="1">
      <c r="A472" s="73"/>
      <c r="B472" s="73"/>
      <c r="C472" s="74">
        <v>2</v>
      </c>
      <c r="D472" s="75" t="s">
        <v>802</v>
      </c>
      <c r="E472" s="74">
        <v>1193</v>
      </c>
      <c r="F472" s="74" t="s">
        <v>996</v>
      </c>
      <c r="G472" s="72">
        <v>0.2303</v>
      </c>
      <c r="H472" s="68">
        <v>0.03</v>
      </c>
      <c r="I472" s="69">
        <f t="shared" si="44"/>
        <v>3.9600000000000003E-2</v>
      </c>
      <c r="J472" s="83">
        <f t="shared" si="45"/>
        <v>0.43479480000000004</v>
      </c>
      <c r="K472" s="104"/>
      <c r="L472" s="70">
        <f t="shared" si="41"/>
        <v>0</v>
      </c>
      <c r="M472" s="71">
        <f t="shared" si="42"/>
        <v>0</v>
      </c>
      <c r="N472" s="71">
        <f t="shared" si="43"/>
        <v>0</v>
      </c>
    </row>
    <row r="473" spans="1:14">
      <c r="A473" s="73"/>
      <c r="B473" s="73"/>
      <c r="C473" s="74">
        <v>2</v>
      </c>
      <c r="D473" s="75" t="s">
        <v>802</v>
      </c>
      <c r="E473" s="74">
        <v>1197</v>
      </c>
      <c r="F473" s="74" t="s">
        <v>1059</v>
      </c>
      <c r="G473" s="72">
        <v>0.2303</v>
      </c>
      <c r="H473" s="68">
        <v>0.03</v>
      </c>
      <c r="I473" s="69">
        <f t="shared" si="44"/>
        <v>3.9600000000000003E-2</v>
      </c>
      <c r="J473" s="83">
        <f t="shared" si="45"/>
        <v>0.43479480000000004</v>
      </c>
      <c r="K473" s="104"/>
      <c r="L473" s="70">
        <f t="shared" si="41"/>
        <v>0</v>
      </c>
      <c r="M473" s="71">
        <f t="shared" si="42"/>
        <v>0</v>
      </c>
      <c r="N473" s="71">
        <f t="shared" si="43"/>
        <v>0</v>
      </c>
    </row>
    <row r="474" spans="1:14" ht="15" thickBot="1">
      <c r="A474" s="76"/>
      <c r="B474" s="77" t="s">
        <v>0</v>
      </c>
      <c r="C474" s="76"/>
      <c r="D474" s="78"/>
      <c r="E474" s="76"/>
      <c r="F474" s="76"/>
      <c r="G474" s="76">
        <v>0.72089999999999999</v>
      </c>
      <c r="H474" s="76">
        <v>0.03</v>
      </c>
      <c r="I474" s="76">
        <f t="shared" si="44"/>
        <v>3.9600000000000003E-2</v>
      </c>
      <c r="J474" s="86">
        <f>SUM(J471:J473)</f>
        <v>1.3558644000000002</v>
      </c>
      <c r="K474" s="87"/>
      <c r="L474" s="70">
        <f t="shared" si="41"/>
        <v>0</v>
      </c>
      <c r="M474" s="71">
        <f t="shared" si="42"/>
        <v>0</v>
      </c>
      <c r="N474" s="71">
        <f t="shared" si="43"/>
        <v>0</v>
      </c>
    </row>
    <row r="475" spans="1:14" ht="15" thickBot="1">
      <c r="A475" s="73">
        <v>1746</v>
      </c>
      <c r="B475" s="73" t="s">
        <v>1060</v>
      </c>
      <c r="C475" s="74">
        <v>18</v>
      </c>
      <c r="D475" s="75" t="s">
        <v>803</v>
      </c>
      <c r="E475" s="74">
        <v>812</v>
      </c>
      <c r="F475" s="74" t="s">
        <v>818</v>
      </c>
      <c r="G475" s="72">
        <v>0.1951</v>
      </c>
      <c r="H475" s="68">
        <v>0.03</v>
      </c>
      <c r="I475" s="69">
        <f t="shared" si="44"/>
        <v>3.9600000000000003E-2</v>
      </c>
      <c r="J475" s="83">
        <f t="shared" si="45"/>
        <v>0.37439160000000005</v>
      </c>
      <c r="K475" s="104"/>
      <c r="L475" s="70">
        <f t="shared" si="41"/>
        <v>0</v>
      </c>
      <c r="M475" s="71">
        <f t="shared" si="42"/>
        <v>0</v>
      </c>
      <c r="N475" s="71">
        <f t="shared" si="43"/>
        <v>0</v>
      </c>
    </row>
    <row r="476" spans="1:14" ht="15" thickBot="1">
      <c r="A476" s="73"/>
      <c r="B476" s="73"/>
      <c r="C476" s="74">
        <v>18</v>
      </c>
      <c r="D476" s="75" t="s">
        <v>803</v>
      </c>
      <c r="E476" s="74">
        <v>1376</v>
      </c>
      <c r="F476" s="74" t="s">
        <v>876</v>
      </c>
      <c r="G476" s="72">
        <v>0.2051</v>
      </c>
      <c r="H476" s="68">
        <v>0.03</v>
      </c>
      <c r="I476" s="69">
        <f t="shared" si="44"/>
        <v>3.9600000000000003E-2</v>
      </c>
      <c r="J476" s="83">
        <f t="shared" si="45"/>
        <v>0.39155160000000011</v>
      </c>
      <c r="K476" s="104"/>
      <c r="L476" s="70">
        <f t="shared" si="41"/>
        <v>0</v>
      </c>
      <c r="M476" s="71">
        <f t="shared" si="42"/>
        <v>0</v>
      </c>
      <c r="N476" s="71">
        <f t="shared" si="43"/>
        <v>0</v>
      </c>
    </row>
    <row r="477" spans="1:14">
      <c r="A477" s="73"/>
      <c r="B477" s="73"/>
      <c r="C477" s="74">
        <v>18</v>
      </c>
      <c r="D477" s="75" t="s">
        <v>803</v>
      </c>
      <c r="E477" s="74">
        <v>1646</v>
      </c>
      <c r="F477" s="74" t="s">
        <v>949</v>
      </c>
      <c r="G477" s="72">
        <v>0.1951</v>
      </c>
      <c r="H477" s="68">
        <v>0.03</v>
      </c>
      <c r="I477" s="69">
        <f t="shared" si="44"/>
        <v>3.9600000000000003E-2</v>
      </c>
      <c r="J477" s="83">
        <f t="shared" si="45"/>
        <v>0.37439160000000005</v>
      </c>
      <c r="K477" s="104"/>
      <c r="L477" s="70">
        <f t="shared" si="41"/>
        <v>0</v>
      </c>
      <c r="M477" s="71">
        <f t="shared" si="42"/>
        <v>0</v>
      </c>
      <c r="N477" s="71">
        <f t="shared" si="43"/>
        <v>0</v>
      </c>
    </row>
    <row r="478" spans="1:14" ht="15" thickBot="1">
      <c r="A478" s="76"/>
      <c r="B478" s="77" t="s">
        <v>0</v>
      </c>
      <c r="C478" s="76"/>
      <c r="D478" s="78"/>
      <c r="E478" s="76"/>
      <c r="F478" s="76"/>
      <c r="G478" s="76">
        <v>0.59530000000000005</v>
      </c>
      <c r="H478" s="76">
        <v>0.03</v>
      </c>
      <c r="I478" s="76">
        <f t="shared" si="44"/>
        <v>3.9600000000000003E-2</v>
      </c>
      <c r="J478" s="86">
        <f>SUM(J475:J477)</f>
        <v>1.1403348000000002</v>
      </c>
      <c r="K478" s="87"/>
      <c r="L478" s="70">
        <f t="shared" si="41"/>
        <v>0</v>
      </c>
      <c r="M478" s="71">
        <f t="shared" si="42"/>
        <v>0</v>
      </c>
      <c r="N478" s="71">
        <f t="shared" si="43"/>
        <v>0</v>
      </c>
    </row>
    <row r="479" spans="1:14" ht="15" thickBot="1">
      <c r="A479" s="73">
        <v>1826</v>
      </c>
      <c r="B479" s="79" t="s">
        <v>1061</v>
      </c>
      <c r="C479" s="74">
        <v>2</v>
      </c>
      <c r="D479" s="75" t="s">
        <v>802</v>
      </c>
      <c r="E479" s="74">
        <v>187</v>
      </c>
      <c r="F479" s="74" t="s">
        <v>1044</v>
      </c>
      <c r="G479" s="72">
        <v>0.20849999999999999</v>
      </c>
      <c r="H479" s="68">
        <v>0.03</v>
      </c>
      <c r="I479" s="69">
        <f t="shared" si="44"/>
        <v>3.9600000000000003E-2</v>
      </c>
      <c r="J479" s="83">
        <f>SUM(G479:I479)</f>
        <v>0.27810000000000001</v>
      </c>
      <c r="K479" s="104"/>
      <c r="L479" s="70">
        <f t="shared" si="41"/>
        <v>0</v>
      </c>
      <c r="M479" s="71">
        <f t="shared" si="42"/>
        <v>0</v>
      </c>
      <c r="N479" s="71">
        <f t="shared" si="43"/>
        <v>0</v>
      </c>
    </row>
    <row r="480" spans="1:14" ht="15" thickBot="1">
      <c r="A480" s="73"/>
      <c r="B480" s="73"/>
      <c r="C480" s="74">
        <v>2</v>
      </c>
      <c r="D480" s="75" t="s">
        <v>802</v>
      </c>
      <c r="E480" s="74">
        <v>284</v>
      </c>
      <c r="F480" s="74" t="s">
        <v>1062</v>
      </c>
      <c r="G480" s="72">
        <v>0.20849999999999999</v>
      </c>
      <c r="H480" s="68">
        <v>0.03</v>
      </c>
      <c r="I480" s="69">
        <f t="shared" si="44"/>
        <v>3.9600000000000003E-2</v>
      </c>
      <c r="J480" s="83">
        <f t="shared" si="45"/>
        <v>0.39738600000000007</v>
      </c>
      <c r="K480" s="104"/>
      <c r="L480" s="70">
        <f t="shared" si="41"/>
        <v>0</v>
      </c>
      <c r="M480" s="71">
        <f t="shared" si="42"/>
        <v>0</v>
      </c>
      <c r="N480" s="71">
        <f t="shared" si="43"/>
        <v>0</v>
      </c>
    </row>
    <row r="481" spans="1:14">
      <c r="A481" s="73"/>
      <c r="B481" s="73"/>
      <c r="C481" s="74">
        <v>2</v>
      </c>
      <c r="D481" s="75" t="s">
        <v>802</v>
      </c>
      <c r="E481" s="74">
        <v>1047</v>
      </c>
      <c r="F481" s="74" t="s">
        <v>932</v>
      </c>
      <c r="G481" s="72">
        <v>0.20849999999999999</v>
      </c>
      <c r="H481" s="68">
        <v>0.03</v>
      </c>
      <c r="I481" s="69">
        <f t="shared" si="44"/>
        <v>3.9600000000000003E-2</v>
      </c>
      <c r="J481" s="83">
        <f t="shared" si="45"/>
        <v>0.39738600000000007</v>
      </c>
      <c r="K481" s="104"/>
      <c r="L481" s="70">
        <f t="shared" si="41"/>
        <v>0</v>
      </c>
      <c r="M481" s="71">
        <f t="shared" si="42"/>
        <v>0</v>
      </c>
      <c r="N481" s="71">
        <f t="shared" si="43"/>
        <v>0</v>
      </c>
    </row>
    <row r="482" spans="1:14" ht="15" thickBot="1">
      <c r="A482" s="76"/>
      <c r="B482" s="77" t="s">
        <v>0</v>
      </c>
      <c r="C482" s="76"/>
      <c r="D482" s="78"/>
      <c r="E482" s="76"/>
      <c r="F482" s="76"/>
      <c r="G482" s="76">
        <v>0.62549999999999994</v>
      </c>
      <c r="H482" s="76">
        <v>0.03</v>
      </c>
      <c r="I482" s="76">
        <f t="shared" si="44"/>
        <v>3.9600000000000003E-2</v>
      </c>
      <c r="J482" s="86">
        <f>SUM(J480:J481)</f>
        <v>0.79477200000000015</v>
      </c>
      <c r="K482" s="87"/>
      <c r="L482" s="70">
        <f t="shared" si="41"/>
        <v>0</v>
      </c>
      <c r="M482" s="71">
        <f t="shared" si="42"/>
        <v>0</v>
      </c>
      <c r="N482" s="71">
        <f t="shared" si="43"/>
        <v>0</v>
      </c>
    </row>
    <row r="483" spans="1:14" ht="15" thickBot="1">
      <c r="A483" s="73">
        <v>995</v>
      </c>
      <c r="B483" s="73" t="s">
        <v>1063</v>
      </c>
      <c r="C483" s="74">
        <v>45</v>
      </c>
      <c r="D483" s="75" t="s">
        <v>1064</v>
      </c>
      <c r="E483" s="74">
        <v>33</v>
      </c>
      <c r="F483" s="74" t="s">
        <v>1065</v>
      </c>
      <c r="G483" s="72">
        <v>0.17230000000000001</v>
      </c>
      <c r="H483" s="68">
        <v>0.03</v>
      </c>
      <c r="I483" s="69">
        <f t="shared" si="44"/>
        <v>3.9600000000000003E-2</v>
      </c>
      <c r="J483" s="83">
        <f t="shared" si="45"/>
        <v>0.33526680000000009</v>
      </c>
      <c r="K483" s="104"/>
      <c r="L483" s="70">
        <f t="shared" si="41"/>
        <v>0</v>
      </c>
      <c r="M483" s="71">
        <f t="shared" si="42"/>
        <v>0</v>
      </c>
      <c r="N483" s="71">
        <f t="shared" si="43"/>
        <v>0</v>
      </c>
    </row>
    <row r="484" spans="1:14" ht="15" thickBot="1">
      <c r="A484" s="73"/>
      <c r="B484" s="73"/>
      <c r="C484" s="74">
        <v>45</v>
      </c>
      <c r="D484" s="75" t="s">
        <v>1064</v>
      </c>
      <c r="E484" s="74">
        <v>34</v>
      </c>
      <c r="F484" s="74" t="s">
        <v>1066</v>
      </c>
      <c r="G484" s="72">
        <v>0.17230000000000001</v>
      </c>
      <c r="H484" s="68">
        <v>0.03</v>
      </c>
      <c r="I484" s="69">
        <f t="shared" si="44"/>
        <v>3.9600000000000003E-2</v>
      </c>
      <c r="J484" s="83">
        <f t="shared" si="45"/>
        <v>0.33526680000000009</v>
      </c>
      <c r="K484" s="104"/>
      <c r="L484" s="70">
        <f t="shared" si="41"/>
        <v>0</v>
      </c>
      <c r="M484" s="71">
        <f t="shared" si="42"/>
        <v>0</v>
      </c>
      <c r="N484" s="71">
        <f t="shared" si="43"/>
        <v>0</v>
      </c>
    </row>
    <row r="485" spans="1:14">
      <c r="A485" s="73"/>
      <c r="B485" s="73"/>
      <c r="C485" s="74">
        <v>45</v>
      </c>
      <c r="D485" s="75" t="s">
        <v>1064</v>
      </c>
      <c r="E485" s="74">
        <v>35</v>
      </c>
      <c r="F485" s="74" t="s">
        <v>1067</v>
      </c>
      <c r="G485" s="72">
        <v>0.17230000000000001</v>
      </c>
      <c r="H485" s="68">
        <v>0.03</v>
      </c>
      <c r="I485" s="69">
        <f t="shared" si="44"/>
        <v>3.9600000000000003E-2</v>
      </c>
      <c r="J485" s="83">
        <f t="shared" si="45"/>
        <v>0.33526680000000009</v>
      </c>
      <c r="K485" s="104"/>
      <c r="L485" s="70">
        <f t="shared" si="41"/>
        <v>0</v>
      </c>
      <c r="M485" s="71">
        <f t="shared" si="42"/>
        <v>0</v>
      </c>
      <c r="N485" s="71">
        <f t="shared" si="43"/>
        <v>0</v>
      </c>
    </row>
    <row r="486" spans="1:14" ht="15" thickBot="1">
      <c r="A486" s="76"/>
      <c r="B486" s="77" t="s">
        <v>0</v>
      </c>
      <c r="C486" s="76"/>
      <c r="D486" s="78"/>
      <c r="E486" s="76"/>
      <c r="F486" s="76"/>
      <c r="G486" s="76">
        <v>0.51690000000000003</v>
      </c>
      <c r="H486" s="76">
        <v>0.03</v>
      </c>
      <c r="I486" s="76">
        <f t="shared" si="44"/>
        <v>3.9600000000000003E-2</v>
      </c>
      <c r="J486" s="86">
        <f>SUM(J483:J485)</f>
        <v>1.0058004000000003</v>
      </c>
      <c r="K486" s="87"/>
      <c r="L486" s="70">
        <f t="shared" si="41"/>
        <v>0</v>
      </c>
      <c r="M486" s="71">
        <f t="shared" si="42"/>
        <v>0</v>
      </c>
      <c r="N486" s="71">
        <f t="shared" si="43"/>
        <v>0</v>
      </c>
    </row>
    <row r="487" spans="1:14" ht="15" thickBot="1">
      <c r="A487" s="73">
        <v>1859</v>
      </c>
      <c r="B487" s="73" t="s">
        <v>1068</v>
      </c>
      <c r="C487" s="74">
        <v>2</v>
      </c>
      <c r="D487" s="75" t="s">
        <v>802</v>
      </c>
      <c r="E487" s="74">
        <v>1138</v>
      </c>
      <c r="F487" s="74" t="s">
        <v>925</v>
      </c>
      <c r="G487" s="72">
        <v>0.20849999999999999</v>
      </c>
      <c r="H487" s="68">
        <v>0.03</v>
      </c>
      <c r="I487" s="69">
        <f t="shared" si="44"/>
        <v>3.9600000000000003E-2</v>
      </c>
      <c r="J487" s="83">
        <f t="shared" si="45"/>
        <v>0.39738600000000007</v>
      </c>
      <c r="K487" s="104"/>
      <c r="L487" s="70">
        <f t="shared" si="41"/>
        <v>0</v>
      </c>
      <c r="M487" s="71">
        <f t="shared" si="42"/>
        <v>0</v>
      </c>
      <c r="N487" s="71">
        <f t="shared" si="43"/>
        <v>0</v>
      </c>
    </row>
    <row r="488" spans="1:14" ht="15" thickBot="1">
      <c r="A488" s="73"/>
      <c r="B488" s="73"/>
      <c r="C488" s="74">
        <v>18</v>
      </c>
      <c r="D488" s="75" t="s">
        <v>803</v>
      </c>
      <c r="E488" s="74">
        <v>317</v>
      </c>
      <c r="F488" s="74" t="s">
        <v>895</v>
      </c>
      <c r="G488" s="72">
        <v>0.1951</v>
      </c>
      <c r="H488" s="68">
        <v>0.03</v>
      </c>
      <c r="I488" s="69">
        <f t="shared" si="44"/>
        <v>3.9600000000000003E-2</v>
      </c>
      <c r="J488" s="83">
        <f t="shared" si="45"/>
        <v>0.37439160000000005</v>
      </c>
      <c r="K488" s="104"/>
      <c r="L488" s="70">
        <f t="shared" si="41"/>
        <v>0</v>
      </c>
      <c r="M488" s="71">
        <f t="shared" si="42"/>
        <v>0</v>
      </c>
      <c r="N488" s="71">
        <f t="shared" si="43"/>
        <v>0</v>
      </c>
    </row>
    <row r="489" spans="1:14">
      <c r="A489" s="73"/>
      <c r="B489" s="73"/>
      <c r="C489" s="74">
        <v>28</v>
      </c>
      <c r="D489" s="75" t="s">
        <v>815</v>
      </c>
      <c r="E489" s="74">
        <v>154</v>
      </c>
      <c r="F489" s="74" t="s">
        <v>881</v>
      </c>
      <c r="G489" s="72">
        <v>0.1598</v>
      </c>
      <c r="H489" s="68">
        <v>0.03</v>
      </c>
      <c r="I489" s="69">
        <f t="shared" si="44"/>
        <v>3.9600000000000003E-2</v>
      </c>
      <c r="J489" s="83">
        <f t="shared" si="45"/>
        <v>0.31381680000000006</v>
      </c>
      <c r="K489" s="104"/>
      <c r="L489" s="70">
        <f t="shared" si="41"/>
        <v>0</v>
      </c>
      <c r="M489" s="71">
        <f t="shared" si="42"/>
        <v>0</v>
      </c>
      <c r="N489" s="71">
        <f t="shared" si="43"/>
        <v>0</v>
      </c>
    </row>
    <row r="490" spans="1:14" ht="15" thickBot="1">
      <c r="A490" s="76"/>
      <c r="B490" s="77" t="s">
        <v>0</v>
      </c>
      <c r="C490" s="76"/>
      <c r="D490" s="78"/>
      <c r="E490" s="76"/>
      <c r="F490" s="76"/>
      <c r="G490" s="76">
        <v>0.56340000000000001</v>
      </c>
      <c r="H490" s="76">
        <v>0.03</v>
      </c>
      <c r="I490" s="76">
        <f t="shared" si="44"/>
        <v>3.9600000000000003E-2</v>
      </c>
      <c r="J490" s="86">
        <f>SUM(J487:J489)</f>
        <v>1.0855944000000002</v>
      </c>
      <c r="K490" s="87"/>
      <c r="L490" s="70">
        <f t="shared" si="41"/>
        <v>0</v>
      </c>
      <c r="M490" s="71">
        <f t="shared" si="42"/>
        <v>0</v>
      </c>
      <c r="N490" s="71">
        <f t="shared" si="43"/>
        <v>0</v>
      </c>
    </row>
    <row r="491" spans="1:14" ht="15" thickBot="1">
      <c r="A491" s="73">
        <v>1238</v>
      </c>
      <c r="B491" s="73" t="s">
        <v>825</v>
      </c>
      <c r="C491" s="74">
        <v>2</v>
      </c>
      <c r="D491" s="75" t="s">
        <v>802</v>
      </c>
      <c r="E491" s="74">
        <v>327</v>
      </c>
      <c r="F491" s="74" t="s">
        <v>886</v>
      </c>
      <c r="G491" s="72">
        <v>0.20849999999999999</v>
      </c>
      <c r="H491" s="68">
        <v>0.03</v>
      </c>
      <c r="I491" s="69">
        <f t="shared" si="44"/>
        <v>3.9600000000000003E-2</v>
      </c>
      <c r="J491" s="83">
        <f t="shared" si="45"/>
        <v>0.39738600000000007</v>
      </c>
      <c r="K491" s="104"/>
      <c r="L491" s="70">
        <f t="shared" si="41"/>
        <v>0</v>
      </c>
      <c r="M491" s="71">
        <f t="shared" si="42"/>
        <v>0</v>
      </c>
      <c r="N491" s="71">
        <f t="shared" si="43"/>
        <v>0</v>
      </c>
    </row>
    <row r="492" spans="1:14">
      <c r="A492" s="73"/>
      <c r="B492" s="73"/>
      <c r="C492" s="74">
        <v>32</v>
      </c>
      <c r="D492" s="75" t="s">
        <v>826</v>
      </c>
      <c r="E492" s="74">
        <v>800</v>
      </c>
      <c r="F492" s="74" t="s">
        <v>1057</v>
      </c>
      <c r="G492" s="72">
        <v>0.19550000000000001</v>
      </c>
      <c r="H492" s="68">
        <v>0.03</v>
      </c>
      <c r="I492" s="69">
        <f t="shared" si="44"/>
        <v>3.9600000000000003E-2</v>
      </c>
      <c r="J492" s="83">
        <f t="shared" si="45"/>
        <v>0.37507800000000008</v>
      </c>
      <c r="K492" s="104"/>
      <c r="L492" s="70">
        <f t="shared" si="41"/>
        <v>0</v>
      </c>
      <c r="M492" s="71">
        <f t="shared" si="42"/>
        <v>0</v>
      </c>
      <c r="N492" s="71">
        <f t="shared" si="43"/>
        <v>0</v>
      </c>
    </row>
    <row r="493" spans="1:14" ht="15" thickBot="1">
      <c r="A493" s="76"/>
      <c r="B493" s="77" t="s">
        <v>0</v>
      </c>
      <c r="C493" s="76"/>
      <c r="D493" s="78"/>
      <c r="E493" s="76"/>
      <c r="F493" s="76"/>
      <c r="G493" s="76">
        <v>0.40799999999999997</v>
      </c>
      <c r="H493" s="76">
        <v>0.03</v>
      </c>
      <c r="I493" s="76">
        <f t="shared" si="44"/>
        <v>3.9600000000000003E-2</v>
      </c>
      <c r="J493" s="86">
        <f>SUM(J491:J492)</f>
        <v>0.77246400000000015</v>
      </c>
      <c r="K493" s="87"/>
      <c r="L493" s="70">
        <f t="shared" si="41"/>
        <v>0</v>
      </c>
      <c r="M493" s="71">
        <f t="shared" si="42"/>
        <v>0</v>
      </c>
      <c r="N493" s="71">
        <f t="shared" si="43"/>
        <v>0</v>
      </c>
    </row>
    <row r="494" spans="1:14" ht="28.2" thickBot="1">
      <c r="A494" s="73">
        <v>1044</v>
      </c>
      <c r="B494" s="73" t="s">
        <v>1069</v>
      </c>
      <c r="C494" s="74">
        <v>23</v>
      </c>
      <c r="D494" s="75" t="s">
        <v>828</v>
      </c>
      <c r="E494" s="74">
        <v>37</v>
      </c>
      <c r="F494" s="74" t="s">
        <v>1023</v>
      </c>
      <c r="G494" s="72">
        <v>0.1226</v>
      </c>
      <c r="H494" s="68">
        <v>0.03</v>
      </c>
      <c r="I494" s="69">
        <f t="shared" si="44"/>
        <v>3.9600000000000003E-2</v>
      </c>
      <c r="J494" s="83">
        <f t="shared" si="45"/>
        <v>0.2499816</v>
      </c>
      <c r="K494" s="104"/>
      <c r="L494" s="70">
        <f t="shared" si="41"/>
        <v>0</v>
      </c>
      <c r="M494" s="71">
        <f t="shared" si="42"/>
        <v>0</v>
      </c>
      <c r="N494" s="71">
        <f t="shared" si="43"/>
        <v>0</v>
      </c>
    </row>
    <row r="495" spans="1:14" ht="28.2" thickBot="1">
      <c r="A495" s="73"/>
      <c r="B495" s="73"/>
      <c r="C495" s="74">
        <v>23</v>
      </c>
      <c r="D495" s="75" t="s">
        <v>828</v>
      </c>
      <c r="E495" s="74">
        <v>66</v>
      </c>
      <c r="F495" s="74" t="s">
        <v>1070</v>
      </c>
      <c r="G495" s="72">
        <v>0.1226</v>
      </c>
      <c r="H495" s="68">
        <v>0.03</v>
      </c>
      <c r="I495" s="69">
        <f t="shared" si="44"/>
        <v>3.9600000000000003E-2</v>
      </c>
      <c r="J495" s="83">
        <f t="shared" si="45"/>
        <v>0.2499816</v>
      </c>
      <c r="K495" s="104"/>
      <c r="L495" s="70">
        <f t="shared" si="41"/>
        <v>0</v>
      </c>
      <c r="M495" s="71">
        <f t="shared" si="42"/>
        <v>0</v>
      </c>
      <c r="N495" s="71">
        <f t="shared" si="43"/>
        <v>0</v>
      </c>
    </row>
    <row r="496" spans="1:14" ht="27.6">
      <c r="A496" s="73"/>
      <c r="B496" s="73"/>
      <c r="C496" s="74">
        <v>23</v>
      </c>
      <c r="D496" s="75" t="s">
        <v>828</v>
      </c>
      <c r="E496" s="74">
        <v>781</v>
      </c>
      <c r="F496" s="74" t="s">
        <v>829</v>
      </c>
      <c r="G496" s="72">
        <v>0.1226</v>
      </c>
      <c r="H496" s="68">
        <v>0.03</v>
      </c>
      <c r="I496" s="69">
        <f t="shared" si="44"/>
        <v>3.9600000000000003E-2</v>
      </c>
      <c r="J496" s="83">
        <f t="shared" si="45"/>
        <v>0.2499816</v>
      </c>
      <c r="K496" s="104"/>
      <c r="L496" s="70">
        <f t="shared" si="41"/>
        <v>0</v>
      </c>
      <c r="M496" s="71">
        <f t="shared" si="42"/>
        <v>0</v>
      </c>
      <c r="N496" s="71">
        <f t="shared" si="43"/>
        <v>0</v>
      </c>
    </row>
    <row r="497" spans="1:14" ht="15" thickBot="1">
      <c r="A497" s="76"/>
      <c r="B497" s="77" t="s">
        <v>0</v>
      </c>
      <c r="C497" s="76"/>
      <c r="D497" s="78"/>
      <c r="E497" s="76"/>
      <c r="F497" s="76"/>
      <c r="G497" s="76">
        <v>0.36780000000000002</v>
      </c>
      <c r="H497" s="76">
        <v>0.03</v>
      </c>
      <c r="I497" s="76">
        <f t="shared" si="44"/>
        <v>3.9600000000000003E-2</v>
      </c>
      <c r="J497" s="86">
        <f>SUM(J494:J496)</f>
        <v>0.74994479999999997</v>
      </c>
      <c r="K497" s="87"/>
      <c r="L497" s="70">
        <f t="shared" si="41"/>
        <v>0</v>
      </c>
      <c r="M497" s="71">
        <f t="shared" si="42"/>
        <v>0</v>
      </c>
      <c r="N497" s="71">
        <f t="shared" si="43"/>
        <v>0</v>
      </c>
    </row>
    <row r="498" spans="1:14" ht="15" thickBot="1">
      <c r="A498" s="73">
        <v>1825</v>
      </c>
      <c r="B498" s="73" t="s">
        <v>827</v>
      </c>
      <c r="C498" s="74">
        <v>2</v>
      </c>
      <c r="D498" s="75" t="s">
        <v>802</v>
      </c>
      <c r="E498" s="74">
        <v>284</v>
      </c>
      <c r="F498" s="74" t="s">
        <v>1062</v>
      </c>
      <c r="G498" s="72">
        <v>0.20849999999999999</v>
      </c>
      <c r="H498" s="68">
        <v>0.03</v>
      </c>
      <c r="I498" s="69">
        <f t="shared" si="44"/>
        <v>3.9600000000000003E-2</v>
      </c>
      <c r="J498" s="83">
        <f t="shared" si="45"/>
        <v>0.39738600000000007</v>
      </c>
      <c r="K498" s="104"/>
      <c r="L498" s="70">
        <f t="shared" si="41"/>
        <v>0</v>
      </c>
      <c r="M498" s="71">
        <f t="shared" si="42"/>
        <v>0</v>
      </c>
      <c r="N498" s="71">
        <f t="shared" si="43"/>
        <v>0</v>
      </c>
    </row>
    <row r="499" spans="1:14" ht="15" thickBot="1">
      <c r="A499" s="73"/>
      <c r="B499" s="73"/>
      <c r="C499" s="74">
        <v>2</v>
      </c>
      <c r="D499" s="75" t="s">
        <v>802</v>
      </c>
      <c r="E499" s="74">
        <v>1706</v>
      </c>
      <c r="F499" s="74" t="s">
        <v>823</v>
      </c>
      <c r="G499" s="72">
        <v>0.2303</v>
      </c>
      <c r="H499" s="68">
        <v>0.03</v>
      </c>
      <c r="I499" s="69">
        <f t="shared" si="44"/>
        <v>3.9600000000000003E-2</v>
      </c>
      <c r="J499" s="83">
        <f t="shared" si="45"/>
        <v>0.43479480000000004</v>
      </c>
      <c r="K499" s="104"/>
      <c r="L499" s="70">
        <f t="shared" si="41"/>
        <v>0</v>
      </c>
      <c r="M499" s="71">
        <f t="shared" si="42"/>
        <v>0</v>
      </c>
      <c r="N499" s="71">
        <f t="shared" si="43"/>
        <v>0</v>
      </c>
    </row>
    <row r="500" spans="1:14">
      <c r="A500" s="73"/>
      <c r="B500" s="73"/>
      <c r="C500" s="74">
        <v>32</v>
      </c>
      <c r="D500" s="75" t="s">
        <v>826</v>
      </c>
      <c r="E500" s="74">
        <v>800</v>
      </c>
      <c r="F500" s="74" t="s">
        <v>1057</v>
      </c>
      <c r="G500" s="72">
        <v>0.19950000000000001</v>
      </c>
      <c r="H500" s="68">
        <v>0.03</v>
      </c>
      <c r="I500" s="69">
        <f t="shared" si="44"/>
        <v>3.9600000000000003E-2</v>
      </c>
      <c r="J500" s="83">
        <f t="shared" si="45"/>
        <v>0.38194200000000006</v>
      </c>
      <c r="K500" s="104"/>
      <c r="L500" s="70">
        <f t="shared" si="41"/>
        <v>0</v>
      </c>
      <c r="M500" s="71">
        <f t="shared" si="42"/>
        <v>0</v>
      </c>
      <c r="N500" s="71">
        <f t="shared" si="43"/>
        <v>0</v>
      </c>
    </row>
    <row r="501" spans="1:14" ht="15" thickBot="1">
      <c r="A501" s="76"/>
      <c r="B501" s="77" t="s">
        <v>0</v>
      </c>
      <c r="C501" s="76"/>
      <c r="D501" s="78"/>
      <c r="E501" s="76"/>
      <c r="F501" s="76"/>
      <c r="G501" s="76">
        <v>0.63829999999999998</v>
      </c>
      <c r="H501" s="76">
        <v>0.03</v>
      </c>
      <c r="I501" s="76">
        <f t="shared" si="44"/>
        <v>3.9600000000000003E-2</v>
      </c>
      <c r="J501" s="86">
        <f>SUM(J498:J500)</f>
        <v>1.2141228000000002</v>
      </c>
      <c r="K501" s="87"/>
      <c r="L501" s="70">
        <f t="shared" si="41"/>
        <v>0</v>
      </c>
      <c r="M501" s="71">
        <f t="shared" si="42"/>
        <v>0</v>
      </c>
      <c r="N501" s="71">
        <f t="shared" si="43"/>
        <v>0</v>
      </c>
    </row>
    <row r="502" spans="1:14" ht="15" thickBot="1">
      <c r="A502" s="73">
        <v>893</v>
      </c>
      <c r="B502" s="73" t="s">
        <v>1071</v>
      </c>
      <c r="C502" s="74">
        <v>40</v>
      </c>
      <c r="D502" s="75" t="s">
        <v>806</v>
      </c>
      <c r="E502" s="74">
        <v>22</v>
      </c>
      <c r="F502" s="74" t="s">
        <v>851</v>
      </c>
      <c r="G502" s="72">
        <v>0.18820000000000001</v>
      </c>
      <c r="H502" s="68">
        <v>0.03</v>
      </c>
      <c r="I502" s="69">
        <f t="shared" si="44"/>
        <v>3.9600000000000003E-2</v>
      </c>
      <c r="J502" s="83">
        <f t="shared" si="45"/>
        <v>0.36255120000000007</v>
      </c>
      <c r="K502" s="104"/>
      <c r="L502" s="70">
        <f t="shared" si="41"/>
        <v>0</v>
      </c>
      <c r="M502" s="71">
        <f t="shared" si="42"/>
        <v>0</v>
      </c>
      <c r="N502" s="71">
        <f t="shared" si="43"/>
        <v>0</v>
      </c>
    </row>
    <row r="503" spans="1:14" ht="15" thickBot="1">
      <c r="A503" s="73"/>
      <c r="B503" s="73"/>
      <c r="C503" s="74">
        <v>40</v>
      </c>
      <c r="D503" s="75" t="s">
        <v>806</v>
      </c>
      <c r="E503" s="74">
        <v>28</v>
      </c>
      <c r="F503" s="74" t="s">
        <v>1072</v>
      </c>
      <c r="G503" s="72">
        <v>0.18820000000000001</v>
      </c>
      <c r="H503" s="68">
        <v>0.03</v>
      </c>
      <c r="I503" s="69">
        <f t="shared" si="44"/>
        <v>3.9600000000000003E-2</v>
      </c>
      <c r="J503" s="83">
        <f t="shared" si="45"/>
        <v>0.36255120000000007</v>
      </c>
      <c r="K503" s="104"/>
      <c r="L503" s="70">
        <f t="shared" si="41"/>
        <v>0</v>
      </c>
      <c r="M503" s="71">
        <f t="shared" si="42"/>
        <v>0</v>
      </c>
      <c r="N503" s="71">
        <f t="shared" si="43"/>
        <v>0</v>
      </c>
    </row>
    <row r="504" spans="1:14">
      <c r="A504" s="73"/>
      <c r="B504" s="73"/>
      <c r="C504" s="74">
        <v>40</v>
      </c>
      <c r="D504" s="75" t="s">
        <v>806</v>
      </c>
      <c r="E504" s="74">
        <v>29</v>
      </c>
      <c r="F504" s="74" t="s">
        <v>824</v>
      </c>
      <c r="G504" s="72">
        <v>0.18820000000000001</v>
      </c>
      <c r="H504" s="68">
        <v>0.03</v>
      </c>
      <c r="I504" s="69">
        <f t="shared" si="44"/>
        <v>3.9600000000000003E-2</v>
      </c>
      <c r="J504" s="83">
        <f t="shared" si="45"/>
        <v>0.36255120000000007</v>
      </c>
      <c r="K504" s="104"/>
      <c r="L504" s="70">
        <f t="shared" si="41"/>
        <v>0</v>
      </c>
      <c r="M504" s="71">
        <f t="shared" si="42"/>
        <v>0</v>
      </c>
      <c r="N504" s="71">
        <f t="shared" si="43"/>
        <v>0</v>
      </c>
    </row>
    <row r="505" spans="1:14" ht="15" thickBot="1">
      <c r="A505" s="76"/>
      <c r="B505" s="77" t="s">
        <v>0</v>
      </c>
      <c r="C505" s="76"/>
      <c r="D505" s="78"/>
      <c r="E505" s="76"/>
      <c r="F505" s="76"/>
      <c r="G505" s="76">
        <v>0.56459999999999999</v>
      </c>
      <c r="H505" s="76">
        <v>0.03</v>
      </c>
      <c r="I505" s="76">
        <f t="shared" si="44"/>
        <v>3.9600000000000003E-2</v>
      </c>
      <c r="J505" s="86">
        <f>SUM(J502:J504)</f>
        <v>1.0876536000000003</v>
      </c>
      <c r="K505" s="87"/>
      <c r="L505" s="70">
        <f t="shared" si="41"/>
        <v>0</v>
      </c>
      <c r="M505" s="71">
        <f t="shared" si="42"/>
        <v>0</v>
      </c>
      <c r="N505" s="71">
        <f t="shared" si="43"/>
        <v>0</v>
      </c>
    </row>
    <row r="506" spans="1:14" ht="15" thickBot="1">
      <c r="A506" s="73">
        <v>1521</v>
      </c>
      <c r="B506" s="73" t="s">
        <v>1073</v>
      </c>
      <c r="C506" s="74">
        <v>18</v>
      </c>
      <c r="D506" s="75" t="s">
        <v>803</v>
      </c>
      <c r="E506" s="74">
        <v>108</v>
      </c>
      <c r="F506" s="74" t="s">
        <v>953</v>
      </c>
      <c r="G506" s="72">
        <v>0.1951</v>
      </c>
      <c r="H506" s="68">
        <v>0.03</v>
      </c>
      <c r="I506" s="69">
        <f t="shared" si="44"/>
        <v>3.9600000000000003E-2</v>
      </c>
      <c r="J506" s="83">
        <f t="shared" si="45"/>
        <v>0.37439160000000005</v>
      </c>
      <c r="K506" s="104"/>
      <c r="L506" s="70">
        <f t="shared" si="41"/>
        <v>0</v>
      </c>
      <c r="M506" s="71">
        <f t="shared" si="42"/>
        <v>0</v>
      </c>
      <c r="N506" s="71">
        <f t="shared" si="43"/>
        <v>0</v>
      </c>
    </row>
    <row r="507" spans="1:14" ht="15" thickBot="1">
      <c r="A507" s="73"/>
      <c r="B507" s="73"/>
      <c r="C507" s="74">
        <v>18</v>
      </c>
      <c r="D507" s="75" t="s">
        <v>803</v>
      </c>
      <c r="E507" s="74">
        <v>139</v>
      </c>
      <c r="F507" s="74" t="s">
        <v>808</v>
      </c>
      <c r="G507" s="72">
        <v>0.1951</v>
      </c>
      <c r="H507" s="68">
        <v>0.03</v>
      </c>
      <c r="I507" s="69">
        <f t="shared" si="44"/>
        <v>3.9600000000000003E-2</v>
      </c>
      <c r="J507" s="83">
        <f t="shared" si="45"/>
        <v>0.37439160000000005</v>
      </c>
      <c r="K507" s="104"/>
      <c r="L507" s="70">
        <f t="shared" ref="L507:L570" si="46">K507*J507</f>
        <v>0</v>
      </c>
      <c r="M507" s="71">
        <f t="shared" ref="M507:M570" si="47">L507*$K$7</f>
        <v>0</v>
      </c>
      <c r="N507" s="71">
        <f t="shared" ref="N507:N570" si="48">L507-M507</f>
        <v>0</v>
      </c>
    </row>
    <row r="508" spans="1:14">
      <c r="A508" s="73"/>
      <c r="B508" s="73"/>
      <c r="C508" s="74">
        <v>18</v>
      </c>
      <c r="D508" s="75" t="s">
        <v>803</v>
      </c>
      <c r="E508" s="74">
        <v>809</v>
      </c>
      <c r="F508" s="74" t="s">
        <v>943</v>
      </c>
      <c r="G508" s="72">
        <v>0.1951</v>
      </c>
      <c r="H508" s="68">
        <v>0.03</v>
      </c>
      <c r="I508" s="69">
        <f t="shared" si="44"/>
        <v>3.9600000000000003E-2</v>
      </c>
      <c r="J508" s="83">
        <f t="shared" si="45"/>
        <v>0.37439160000000005</v>
      </c>
      <c r="K508" s="104"/>
      <c r="L508" s="70">
        <f t="shared" si="46"/>
        <v>0</v>
      </c>
      <c r="M508" s="71">
        <f t="shared" si="47"/>
        <v>0</v>
      </c>
      <c r="N508" s="71">
        <f t="shared" si="48"/>
        <v>0</v>
      </c>
    </row>
    <row r="509" spans="1:14" ht="15" thickBot="1">
      <c r="A509" s="76"/>
      <c r="B509" s="77" t="s">
        <v>0</v>
      </c>
      <c r="C509" s="76"/>
      <c r="D509" s="78"/>
      <c r="E509" s="76"/>
      <c r="F509" s="76"/>
      <c r="G509" s="76">
        <v>0.58530000000000004</v>
      </c>
      <c r="H509" s="76">
        <v>0.03</v>
      </c>
      <c r="I509" s="76">
        <f t="shared" si="44"/>
        <v>3.9600000000000003E-2</v>
      </c>
      <c r="J509" s="86">
        <f>SUM(J506:J508)</f>
        <v>1.1231748000000001</v>
      </c>
      <c r="K509" s="87"/>
      <c r="L509" s="70">
        <f t="shared" si="46"/>
        <v>0</v>
      </c>
      <c r="M509" s="71">
        <f t="shared" si="47"/>
        <v>0</v>
      </c>
      <c r="N509" s="71">
        <f t="shared" si="48"/>
        <v>0</v>
      </c>
    </row>
    <row r="510" spans="1:14" ht="28.2" thickBot="1">
      <c r="A510" s="73">
        <v>2136</v>
      </c>
      <c r="B510" s="73" t="s">
        <v>1074</v>
      </c>
      <c r="C510" s="74">
        <v>2</v>
      </c>
      <c r="D510" s="75" t="s">
        <v>802</v>
      </c>
      <c r="E510" s="74">
        <v>1485</v>
      </c>
      <c r="F510" s="74" t="s">
        <v>1026</v>
      </c>
      <c r="G510" s="72">
        <v>0.20849999999999999</v>
      </c>
      <c r="H510" s="68">
        <v>0.03</v>
      </c>
      <c r="I510" s="69">
        <f t="shared" si="44"/>
        <v>3.9600000000000003E-2</v>
      </c>
      <c r="J510" s="83">
        <f t="shared" si="45"/>
        <v>0.39738600000000007</v>
      </c>
      <c r="K510" s="104"/>
      <c r="L510" s="70">
        <f t="shared" si="46"/>
        <v>0</v>
      </c>
      <c r="M510" s="71">
        <f t="shared" si="47"/>
        <v>0</v>
      </c>
      <c r="N510" s="71">
        <f t="shared" si="48"/>
        <v>0</v>
      </c>
    </row>
    <row r="511" spans="1:14">
      <c r="A511" s="73"/>
      <c r="B511" s="73"/>
      <c r="C511" s="80">
        <v>2</v>
      </c>
      <c r="D511" s="81" t="s">
        <v>802</v>
      </c>
      <c r="E511" s="80">
        <v>2992</v>
      </c>
      <c r="F511" s="80" t="s">
        <v>1075</v>
      </c>
      <c r="G511" s="72">
        <v>0.2303</v>
      </c>
      <c r="H511" s="68">
        <v>0.03</v>
      </c>
      <c r="I511" s="69">
        <f t="shared" si="44"/>
        <v>3.9600000000000003E-2</v>
      </c>
      <c r="J511" s="83">
        <f t="shared" si="45"/>
        <v>0.43479480000000004</v>
      </c>
      <c r="K511" s="104"/>
      <c r="L511" s="70">
        <f t="shared" si="46"/>
        <v>0</v>
      </c>
      <c r="M511" s="71">
        <f t="shared" si="47"/>
        <v>0</v>
      </c>
      <c r="N511" s="71">
        <f t="shared" si="48"/>
        <v>0</v>
      </c>
    </row>
    <row r="512" spans="1:14" ht="15" thickBot="1">
      <c r="A512" s="76"/>
      <c r="B512" s="77" t="s">
        <v>0</v>
      </c>
      <c r="C512" s="76"/>
      <c r="D512" s="78"/>
      <c r="E512" s="76"/>
      <c r="F512" s="76"/>
      <c r="G512" s="76">
        <v>0.43880000000000002</v>
      </c>
      <c r="H512" s="76">
        <v>0.03</v>
      </c>
      <c r="I512" s="76">
        <f t="shared" si="44"/>
        <v>3.9600000000000003E-2</v>
      </c>
      <c r="J512" s="86">
        <f>SUM(J510:J511)</f>
        <v>0.83218080000000016</v>
      </c>
      <c r="K512" s="87"/>
      <c r="L512" s="70">
        <f t="shared" si="46"/>
        <v>0</v>
      </c>
      <c r="M512" s="71">
        <f t="shared" si="47"/>
        <v>0</v>
      </c>
      <c r="N512" s="71">
        <f t="shared" si="48"/>
        <v>0</v>
      </c>
    </row>
    <row r="513" spans="1:14" ht="28.2" thickBot="1">
      <c r="A513" s="73">
        <v>2143</v>
      </c>
      <c r="B513" s="73" t="s">
        <v>1076</v>
      </c>
      <c r="C513" s="74">
        <v>2</v>
      </c>
      <c r="D513" s="75" t="s">
        <v>802</v>
      </c>
      <c r="E513" s="74">
        <v>1485</v>
      </c>
      <c r="F513" s="74" t="s">
        <v>1026</v>
      </c>
      <c r="G513" s="72">
        <v>0.20849999999999999</v>
      </c>
      <c r="H513" s="68">
        <v>0.03</v>
      </c>
      <c r="I513" s="69">
        <f t="shared" si="44"/>
        <v>3.9600000000000003E-2</v>
      </c>
      <c r="J513" s="83">
        <f t="shared" si="45"/>
        <v>0.39738600000000007</v>
      </c>
      <c r="K513" s="104"/>
      <c r="L513" s="70">
        <f t="shared" si="46"/>
        <v>0</v>
      </c>
      <c r="M513" s="71">
        <f t="shared" si="47"/>
        <v>0</v>
      </c>
      <c r="N513" s="71">
        <f t="shared" si="48"/>
        <v>0</v>
      </c>
    </row>
    <row r="514" spans="1:14" ht="15" thickBot="1">
      <c r="A514" s="73"/>
      <c r="B514" s="73"/>
      <c r="C514" s="80">
        <v>2</v>
      </c>
      <c r="D514" s="81" t="s">
        <v>802</v>
      </c>
      <c r="E514" s="80">
        <v>2992</v>
      </c>
      <c r="F514" s="80" t="s">
        <v>1075</v>
      </c>
      <c r="G514" s="72">
        <v>0.2303</v>
      </c>
      <c r="H514" s="68">
        <v>0.03</v>
      </c>
      <c r="I514" s="69">
        <f t="shared" si="44"/>
        <v>3.9600000000000003E-2</v>
      </c>
      <c r="J514" s="83">
        <f t="shared" si="45"/>
        <v>0.43479480000000004</v>
      </c>
      <c r="K514" s="104"/>
      <c r="L514" s="70">
        <f t="shared" si="46"/>
        <v>0</v>
      </c>
      <c r="M514" s="71">
        <f t="shared" si="47"/>
        <v>0</v>
      </c>
      <c r="N514" s="71">
        <f t="shared" si="48"/>
        <v>0</v>
      </c>
    </row>
    <row r="515" spans="1:14" ht="27.6">
      <c r="A515" s="73"/>
      <c r="B515" s="73"/>
      <c r="C515" s="74">
        <v>23</v>
      </c>
      <c r="D515" s="75" t="s">
        <v>828</v>
      </c>
      <c r="E515" s="74">
        <v>781</v>
      </c>
      <c r="F515" s="74" t="s">
        <v>829</v>
      </c>
      <c r="G515" s="72">
        <v>0.1226</v>
      </c>
      <c r="H515" s="68">
        <v>0.03</v>
      </c>
      <c r="I515" s="69">
        <f t="shared" si="44"/>
        <v>3.9600000000000003E-2</v>
      </c>
      <c r="J515" s="83">
        <f t="shared" si="45"/>
        <v>0.2499816</v>
      </c>
      <c r="K515" s="104"/>
      <c r="L515" s="70">
        <f t="shared" si="46"/>
        <v>0</v>
      </c>
      <c r="M515" s="71">
        <f t="shared" si="47"/>
        <v>0</v>
      </c>
      <c r="N515" s="71">
        <f t="shared" si="48"/>
        <v>0</v>
      </c>
    </row>
    <row r="516" spans="1:14" ht="15" thickBot="1">
      <c r="A516" s="76"/>
      <c r="B516" s="77" t="s">
        <v>0</v>
      </c>
      <c r="C516" s="76"/>
      <c r="D516" s="78"/>
      <c r="E516" s="76"/>
      <c r="F516" s="76"/>
      <c r="G516" s="76">
        <v>0.56140000000000001</v>
      </c>
      <c r="H516" s="76">
        <v>0.03</v>
      </c>
      <c r="I516" s="76">
        <f t="shared" si="44"/>
        <v>3.9600000000000003E-2</v>
      </c>
      <c r="J516" s="86">
        <f>SUM(J513:J515)</f>
        <v>1.0821624000000001</v>
      </c>
      <c r="K516" s="87"/>
      <c r="L516" s="70">
        <f t="shared" si="46"/>
        <v>0</v>
      </c>
      <c r="M516" s="71">
        <f t="shared" si="47"/>
        <v>0</v>
      </c>
      <c r="N516" s="71">
        <f t="shared" si="48"/>
        <v>0</v>
      </c>
    </row>
    <row r="517" spans="1:14" ht="15" thickBot="1">
      <c r="A517" s="73">
        <v>1824</v>
      </c>
      <c r="B517" s="73" t="s">
        <v>830</v>
      </c>
      <c r="C517" s="74">
        <v>2</v>
      </c>
      <c r="D517" s="75" t="s">
        <v>802</v>
      </c>
      <c r="E517" s="74">
        <v>2814</v>
      </c>
      <c r="F517" s="74" t="s">
        <v>1077</v>
      </c>
      <c r="G517" s="72">
        <v>0.20849999999999999</v>
      </c>
      <c r="H517" s="68">
        <v>0.03</v>
      </c>
      <c r="I517" s="69">
        <f t="shared" si="44"/>
        <v>3.9600000000000003E-2</v>
      </c>
      <c r="J517" s="83">
        <f t="shared" si="45"/>
        <v>0.39738600000000007</v>
      </c>
      <c r="K517" s="104"/>
      <c r="L517" s="70">
        <f t="shared" si="46"/>
        <v>0</v>
      </c>
      <c r="M517" s="71">
        <f t="shared" si="47"/>
        <v>0</v>
      </c>
      <c r="N517" s="71">
        <f t="shared" si="48"/>
        <v>0</v>
      </c>
    </row>
    <row r="518" spans="1:14" ht="15" thickBot="1">
      <c r="A518" s="73"/>
      <c r="B518" s="73"/>
      <c r="C518" s="74">
        <v>28</v>
      </c>
      <c r="D518" s="75" t="s">
        <v>815</v>
      </c>
      <c r="E518" s="74">
        <v>1056</v>
      </c>
      <c r="F518" s="74" t="s">
        <v>831</v>
      </c>
      <c r="G518" s="72">
        <v>0.1598</v>
      </c>
      <c r="H518" s="68">
        <v>0.03</v>
      </c>
      <c r="I518" s="69">
        <f t="shared" si="44"/>
        <v>3.9600000000000003E-2</v>
      </c>
      <c r="J518" s="83">
        <f t="shared" si="45"/>
        <v>0.31381680000000006</v>
      </c>
      <c r="K518" s="104"/>
      <c r="L518" s="70">
        <f t="shared" si="46"/>
        <v>0</v>
      </c>
      <c r="M518" s="71">
        <f t="shared" si="47"/>
        <v>0</v>
      </c>
      <c r="N518" s="71">
        <f t="shared" si="48"/>
        <v>0</v>
      </c>
    </row>
    <row r="519" spans="1:14">
      <c r="A519" s="73"/>
      <c r="B519" s="73"/>
      <c r="C519" s="74">
        <v>42</v>
      </c>
      <c r="D519" s="75" t="s">
        <v>832</v>
      </c>
      <c r="E519" s="74">
        <v>3</v>
      </c>
      <c r="F519" s="74" t="s">
        <v>833</v>
      </c>
      <c r="G519" s="72">
        <v>0.22739999999999999</v>
      </c>
      <c r="H519" s="68">
        <v>0.03</v>
      </c>
      <c r="I519" s="69">
        <f t="shared" si="44"/>
        <v>3.9600000000000003E-2</v>
      </c>
      <c r="J519" s="83">
        <f t="shared" si="45"/>
        <v>0.42981840000000004</v>
      </c>
      <c r="K519" s="104"/>
      <c r="L519" s="70">
        <f t="shared" si="46"/>
        <v>0</v>
      </c>
      <c r="M519" s="71">
        <f t="shared" si="47"/>
        <v>0</v>
      </c>
      <c r="N519" s="71">
        <f t="shared" si="48"/>
        <v>0</v>
      </c>
    </row>
    <row r="520" spans="1:14" ht="15" thickBot="1">
      <c r="A520" s="76"/>
      <c r="B520" s="77" t="s">
        <v>0</v>
      </c>
      <c r="C520" s="76"/>
      <c r="D520" s="78"/>
      <c r="E520" s="76"/>
      <c r="F520" s="76"/>
      <c r="G520" s="76">
        <v>0.59057000000000004</v>
      </c>
      <c r="H520" s="76">
        <v>0.03</v>
      </c>
      <c r="I520" s="76">
        <f t="shared" si="44"/>
        <v>3.9600000000000003E-2</v>
      </c>
      <c r="J520" s="86">
        <f>SUM(J517:J519)</f>
        <v>1.1410212000000002</v>
      </c>
      <c r="K520" s="87"/>
      <c r="L520" s="70">
        <f t="shared" si="46"/>
        <v>0</v>
      </c>
      <c r="M520" s="71">
        <f t="shared" si="47"/>
        <v>0</v>
      </c>
      <c r="N520" s="71">
        <f t="shared" si="48"/>
        <v>0</v>
      </c>
    </row>
    <row r="521" spans="1:14" ht="15" thickBot="1">
      <c r="A521" s="73">
        <v>1876</v>
      </c>
      <c r="B521" s="73" t="s">
        <v>1078</v>
      </c>
      <c r="C521" s="74">
        <v>2</v>
      </c>
      <c r="D521" s="75" t="s">
        <v>802</v>
      </c>
      <c r="E521" s="74">
        <v>1047</v>
      </c>
      <c r="F521" s="74" t="s">
        <v>932</v>
      </c>
      <c r="G521" s="72">
        <v>0.20849999999999999</v>
      </c>
      <c r="H521" s="68">
        <v>0.03</v>
      </c>
      <c r="I521" s="69">
        <f t="shared" si="44"/>
        <v>3.9600000000000003E-2</v>
      </c>
      <c r="J521" s="83">
        <f t="shared" si="45"/>
        <v>0.39738600000000007</v>
      </c>
      <c r="K521" s="104"/>
      <c r="L521" s="70">
        <f t="shared" si="46"/>
        <v>0</v>
      </c>
      <c r="M521" s="71">
        <f t="shared" si="47"/>
        <v>0</v>
      </c>
      <c r="N521" s="71">
        <f t="shared" si="48"/>
        <v>0</v>
      </c>
    </row>
    <row r="522" spans="1:14" ht="15" thickBot="1">
      <c r="A522" s="73"/>
      <c r="B522" s="73"/>
      <c r="C522" s="74">
        <v>2</v>
      </c>
      <c r="D522" s="75" t="s">
        <v>802</v>
      </c>
      <c r="E522" s="74">
        <v>1490</v>
      </c>
      <c r="F522" s="74" t="s">
        <v>1079</v>
      </c>
      <c r="G522" s="72">
        <v>0.20849999999999999</v>
      </c>
      <c r="H522" s="68">
        <v>0.03</v>
      </c>
      <c r="I522" s="69">
        <f t="shared" si="44"/>
        <v>3.9600000000000003E-2</v>
      </c>
      <c r="J522" s="83">
        <f t="shared" si="45"/>
        <v>0.39738600000000007</v>
      </c>
      <c r="K522" s="104"/>
      <c r="L522" s="70">
        <f t="shared" si="46"/>
        <v>0</v>
      </c>
      <c r="M522" s="71">
        <f t="shared" si="47"/>
        <v>0</v>
      </c>
      <c r="N522" s="71">
        <f t="shared" si="48"/>
        <v>0</v>
      </c>
    </row>
    <row r="523" spans="1:14">
      <c r="A523" s="73"/>
      <c r="B523" s="73"/>
      <c r="C523" s="74">
        <v>2</v>
      </c>
      <c r="D523" s="75" t="s">
        <v>802</v>
      </c>
      <c r="E523" s="74">
        <v>2808</v>
      </c>
      <c r="F523" s="74" t="s">
        <v>888</v>
      </c>
      <c r="G523" s="72">
        <v>0.20849999999999999</v>
      </c>
      <c r="H523" s="68">
        <v>0.03</v>
      </c>
      <c r="I523" s="69">
        <f t="shared" ref="I523:I586" si="49">H523*1.32</f>
        <v>3.9600000000000003E-2</v>
      </c>
      <c r="J523" s="83">
        <f t="shared" ref="J523:J586" si="50">((G523*1.3)*1.32)+I523</f>
        <v>0.39738600000000007</v>
      </c>
      <c r="K523" s="104"/>
      <c r="L523" s="70">
        <f t="shared" si="46"/>
        <v>0</v>
      </c>
      <c r="M523" s="71">
        <f t="shared" si="47"/>
        <v>0</v>
      </c>
      <c r="N523" s="71">
        <f t="shared" si="48"/>
        <v>0</v>
      </c>
    </row>
    <row r="524" spans="1:14" ht="15" thickBot="1">
      <c r="A524" s="76"/>
      <c r="B524" s="77" t="s">
        <v>0</v>
      </c>
      <c r="C524" s="76"/>
      <c r="D524" s="78"/>
      <c r="E524" s="76"/>
      <c r="F524" s="76"/>
      <c r="G524" s="76">
        <v>0.62549999999999994</v>
      </c>
      <c r="H524" s="76">
        <v>0.03</v>
      </c>
      <c r="I524" s="76">
        <f t="shared" si="49"/>
        <v>3.9600000000000003E-2</v>
      </c>
      <c r="J524" s="86">
        <f>SUM(J521:J523)</f>
        <v>1.1921580000000003</v>
      </c>
      <c r="K524" s="87"/>
      <c r="L524" s="70">
        <f t="shared" si="46"/>
        <v>0</v>
      </c>
      <c r="M524" s="71">
        <f t="shared" si="47"/>
        <v>0</v>
      </c>
      <c r="N524" s="71">
        <f t="shared" si="48"/>
        <v>0</v>
      </c>
    </row>
    <row r="525" spans="1:14" ht="28.2" thickBot="1">
      <c r="A525" s="73">
        <v>1753</v>
      </c>
      <c r="B525" s="73" t="s">
        <v>1080</v>
      </c>
      <c r="C525" s="74">
        <v>23</v>
      </c>
      <c r="D525" s="75" t="s">
        <v>828</v>
      </c>
      <c r="E525" s="74">
        <v>47</v>
      </c>
      <c r="F525" s="74" t="s">
        <v>1081</v>
      </c>
      <c r="G525" s="72">
        <v>0.1226</v>
      </c>
      <c r="H525" s="68">
        <v>0.03</v>
      </c>
      <c r="I525" s="69">
        <f t="shared" si="49"/>
        <v>3.9600000000000003E-2</v>
      </c>
      <c r="J525" s="83">
        <f t="shared" si="50"/>
        <v>0.2499816</v>
      </c>
      <c r="K525" s="104"/>
      <c r="L525" s="70">
        <f t="shared" si="46"/>
        <v>0</v>
      </c>
      <c r="M525" s="71">
        <f t="shared" si="47"/>
        <v>0</v>
      </c>
      <c r="N525" s="71">
        <f t="shared" si="48"/>
        <v>0</v>
      </c>
    </row>
    <row r="526" spans="1:14" ht="28.2" thickBot="1">
      <c r="A526" s="73"/>
      <c r="B526" s="73"/>
      <c r="C526" s="74">
        <v>23</v>
      </c>
      <c r="D526" s="75" t="s">
        <v>828</v>
      </c>
      <c r="E526" s="74">
        <v>69</v>
      </c>
      <c r="F526" s="74" t="s">
        <v>1082</v>
      </c>
      <c r="G526" s="72">
        <v>0.1226</v>
      </c>
      <c r="H526" s="68">
        <v>0.03</v>
      </c>
      <c r="I526" s="69">
        <f t="shared" si="49"/>
        <v>3.9600000000000003E-2</v>
      </c>
      <c r="J526" s="83">
        <f t="shared" si="50"/>
        <v>0.2499816</v>
      </c>
      <c r="K526" s="104"/>
      <c r="L526" s="70">
        <f t="shared" si="46"/>
        <v>0</v>
      </c>
      <c r="M526" s="71">
        <f t="shared" si="47"/>
        <v>0</v>
      </c>
      <c r="N526" s="71">
        <f t="shared" si="48"/>
        <v>0</v>
      </c>
    </row>
    <row r="527" spans="1:14" ht="27.6">
      <c r="A527" s="73"/>
      <c r="B527" s="73"/>
      <c r="C527" s="74">
        <v>23</v>
      </c>
      <c r="D527" s="75" t="s">
        <v>828</v>
      </c>
      <c r="E527" s="74">
        <v>104</v>
      </c>
      <c r="F527" s="74" t="s">
        <v>1083</v>
      </c>
      <c r="G527" s="72">
        <v>0.1226</v>
      </c>
      <c r="H527" s="68">
        <v>0.03</v>
      </c>
      <c r="I527" s="69">
        <f t="shared" si="49"/>
        <v>3.9600000000000003E-2</v>
      </c>
      <c r="J527" s="83">
        <f t="shared" si="50"/>
        <v>0.2499816</v>
      </c>
      <c r="K527" s="104"/>
      <c r="L527" s="70">
        <f t="shared" si="46"/>
        <v>0</v>
      </c>
      <c r="M527" s="71">
        <f t="shared" si="47"/>
        <v>0</v>
      </c>
      <c r="N527" s="71">
        <f t="shared" si="48"/>
        <v>0</v>
      </c>
    </row>
    <row r="528" spans="1:14" ht="15" thickBot="1">
      <c r="A528" s="76"/>
      <c r="B528" s="77" t="s">
        <v>0</v>
      </c>
      <c r="C528" s="76"/>
      <c r="D528" s="78"/>
      <c r="E528" s="76"/>
      <c r="F528" s="76"/>
      <c r="G528" s="76">
        <v>0.36780000000000002</v>
      </c>
      <c r="H528" s="76">
        <v>0.03</v>
      </c>
      <c r="I528" s="76">
        <f t="shared" si="49"/>
        <v>3.9600000000000003E-2</v>
      </c>
      <c r="J528" s="86">
        <f>SUM(J525:J527)</f>
        <v>0.74994479999999997</v>
      </c>
      <c r="K528" s="87"/>
      <c r="L528" s="70">
        <f t="shared" si="46"/>
        <v>0</v>
      </c>
      <c r="M528" s="71">
        <f t="shared" si="47"/>
        <v>0</v>
      </c>
      <c r="N528" s="71">
        <f t="shared" si="48"/>
        <v>0</v>
      </c>
    </row>
    <row r="529" spans="1:14" ht="28.2" thickBot="1">
      <c r="A529" s="73">
        <v>3</v>
      </c>
      <c r="B529" s="73" t="s">
        <v>1084</v>
      </c>
      <c r="C529" s="74">
        <v>23</v>
      </c>
      <c r="D529" s="75" t="s">
        <v>828</v>
      </c>
      <c r="E529" s="74">
        <v>35</v>
      </c>
      <c r="F529" s="74" t="s">
        <v>1085</v>
      </c>
      <c r="G529" s="72">
        <v>0.1226</v>
      </c>
      <c r="H529" s="68">
        <v>0.03</v>
      </c>
      <c r="I529" s="69">
        <f t="shared" si="49"/>
        <v>3.9600000000000003E-2</v>
      </c>
      <c r="J529" s="83">
        <f t="shared" si="50"/>
        <v>0.2499816</v>
      </c>
      <c r="K529" s="104"/>
      <c r="L529" s="70">
        <f t="shared" si="46"/>
        <v>0</v>
      </c>
      <c r="M529" s="71">
        <f t="shared" si="47"/>
        <v>0</v>
      </c>
      <c r="N529" s="71">
        <f t="shared" si="48"/>
        <v>0</v>
      </c>
    </row>
    <row r="530" spans="1:14" ht="28.2" thickBot="1">
      <c r="A530" s="73"/>
      <c r="B530" s="73"/>
      <c r="C530" s="74">
        <v>23</v>
      </c>
      <c r="D530" s="75" t="s">
        <v>828</v>
      </c>
      <c r="E530" s="74">
        <v>37</v>
      </c>
      <c r="F530" s="74" t="s">
        <v>1023</v>
      </c>
      <c r="G530" s="72">
        <v>0.1226</v>
      </c>
      <c r="H530" s="68">
        <v>0.03</v>
      </c>
      <c r="I530" s="69">
        <f t="shared" si="49"/>
        <v>3.9600000000000003E-2</v>
      </c>
      <c r="J530" s="83">
        <f t="shared" si="50"/>
        <v>0.2499816</v>
      </c>
      <c r="K530" s="104"/>
      <c r="L530" s="70">
        <f t="shared" si="46"/>
        <v>0</v>
      </c>
      <c r="M530" s="71">
        <f t="shared" si="47"/>
        <v>0</v>
      </c>
      <c r="N530" s="71">
        <f t="shared" si="48"/>
        <v>0</v>
      </c>
    </row>
    <row r="531" spans="1:14" ht="27.6">
      <c r="A531" s="73"/>
      <c r="B531" s="73"/>
      <c r="C531" s="74">
        <v>23</v>
      </c>
      <c r="D531" s="75" t="s">
        <v>828</v>
      </c>
      <c r="E531" s="74">
        <v>40</v>
      </c>
      <c r="F531" s="74" t="s">
        <v>1086</v>
      </c>
      <c r="G531" s="72">
        <v>0.1226</v>
      </c>
      <c r="H531" s="68">
        <v>0.03</v>
      </c>
      <c r="I531" s="69">
        <f t="shared" si="49"/>
        <v>3.9600000000000003E-2</v>
      </c>
      <c r="J531" s="83">
        <f t="shared" si="50"/>
        <v>0.2499816</v>
      </c>
      <c r="K531" s="104"/>
      <c r="L531" s="70">
        <f t="shared" si="46"/>
        <v>0</v>
      </c>
      <c r="M531" s="71">
        <f t="shared" si="47"/>
        <v>0</v>
      </c>
      <c r="N531" s="71">
        <f t="shared" si="48"/>
        <v>0</v>
      </c>
    </row>
    <row r="532" spans="1:14" ht="15" thickBot="1">
      <c r="A532" s="76"/>
      <c r="B532" s="77" t="s">
        <v>0</v>
      </c>
      <c r="C532" s="76"/>
      <c r="D532" s="78"/>
      <c r="E532" s="76"/>
      <c r="F532" s="76"/>
      <c r="G532" s="76">
        <v>0.36780000000000002</v>
      </c>
      <c r="H532" s="76">
        <v>0.03</v>
      </c>
      <c r="I532" s="76">
        <f t="shared" si="49"/>
        <v>3.9600000000000003E-2</v>
      </c>
      <c r="J532" s="86">
        <f>SUM(J529:J531)</f>
        <v>0.74994479999999997</v>
      </c>
      <c r="K532" s="87"/>
      <c r="L532" s="70">
        <f t="shared" si="46"/>
        <v>0</v>
      </c>
      <c r="M532" s="71">
        <f t="shared" si="47"/>
        <v>0</v>
      </c>
      <c r="N532" s="71">
        <f t="shared" si="48"/>
        <v>0</v>
      </c>
    </row>
    <row r="533" spans="1:14" ht="15" thickBot="1">
      <c r="A533" s="73">
        <v>1046</v>
      </c>
      <c r="B533" s="73" t="s">
        <v>1087</v>
      </c>
      <c r="C533" s="74">
        <v>2</v>
      </c>
      <c r="D533" s="75" t="s">
        <v>802</v>
      </c>
      <c r="E533" s="74">
        <v>1896</v>
      </c>
      <c r="F533" s="74" t="s">
        <v>1088</v>
      </c>
      <c r="G533" s="72">
        <v>0.2303</v>
      </c>
      <c r="H533" s="68">
        <v>0.03</v>
      </c>
      <c r="I533" s="69">
        <f t="shared" si="49"/>
        <v>3.9600000000000003E-2</v>
      </c>
      <c r="J533" s="83">
        <f t="shared" si="50"/>
        <v>0.43479480000000004</v>
      </c>
      <c r="K533" s="104"/>
      <c r="L533" s="70">
        <f t="shared" si="46"/>
        <v>0</v>
      </c>
      <c r="M533" s="71">
        <f t="shared" si="47"/>
        <v>0</v>
      </c>
      <c r="N533" s="71">
        <f t="shared" si="48"/>
        <v>0</v>
      </c>
    </row>
    <row r="534" spans="1:14">
      <c r="A534" s="73"/>
      <c r="B534" s="73"/>
      <c r="C534" s="74">
        <v>28</v>
      </c>
      <c r="D534" s="75" t="s">
        <v>815</v>
      </c>
      <c r="E534" s="74">
        <v>2312</v>
      </c>
      <c r="F534" s="74" t="s">
        <v>841</v>
      </c>
      <c r="G534" s="72">
        <v>0.1598</v>
      </c>
      <c r="H534" s="68">
        <v>0.03</v>
      </c>
      <c r="I534" s="69">
        <f t="shared" si="49"/>
        <v>3.9600000000000003E-2</v>
      </c>
      <c r="J534" s="83">
        <f t="shared" si="50"/>
        <v>0.31381680000000006</v>
      </c>
      <c r="K534" s="104"/>
      <c r="L534" s="70">
        <f t="shared" si="46"/>
        <v>0</v>
      </c>
      <c r="M534" s="71">
        <f t="shared" si="47"/>
        <v>0</v>
      </c>
      <c r="N534" s="71">
        <f t="shared" si="48"/>
        <v>0</v>
      </c>
    </row>
    <row r="535" spans="1:14" ht="15" thickBot="1">
      <c r="A535" s="76"/>
      <c r="B535" s="77" t="s">
        <v>0</v>
      </c>
      <c r="C535" s="76"/>
      <c r="D535" s="78"/>
      <c r="E535" s="76"/>
      <c r="F535" s="76"/>
      <c r="G535" s="76">
        <v>0.3901</v>
      </c>
      <c r="H535" s="76">
        <v>0.03</v>
      </c>
      <c r="I535" s="76">
        <f t="shared" si="49"/>
        <v>3.9600000000000003E-2</v>
      </c>
      <c r="J535" s="86">
        <f>SUM(J533:J534)</f>
        <v>0.74861160000000004</v>
      </c>
      <c r="K535" s="87"/>
      <c r="L535" s="70">
        <f t="shared" si="46"/>
        <v>0</v>
      </c>
      <c r="M535" s="71">
        <f t="shared" si="47"/>
        <v>0</v>
      </c>
      <c r="N535" s="71">
        <f t="shared" si="48"/>
        <v>0</v>
      </c>
    </row>
    <row r="536" spans="1:14" ht="15" thickBot="1">
      <c r="A536" s="73">
        <v>1242</v>
      </c>
      <c r="B536" s="73" t="s">
        <v>834</v>
      </c>
      <c r="C536" s="74">
        <v>2</v>
      </c>
      <c r="D536" s="75" t="s">
        <v>802</v>
      </c>
      <c r="E536" s="74">
        <v>173</v>
      </c>
      <c r="F536" s="74" t="s">
        <v>821</v>
      </c>
      <c r="G536" s="72">
        <v>0.2303</v>
      </c>
      <c r="H536" s="68">
        <v>0.03</v>
      </c>
      <c r="I536" s="69">
        <f t="shared" si="49"/>
        <v>3.9600000000000003E-2</v>
      </c>
      <c r="J536" s="83">
        <f t="shared" si="50"/>
        <v>0.43479480000000004</v>
      </c>
      <c r="K536" s="104"/>
      <c r="L536" s="70">
        <f t="shared" si="46"/>
        <v>0</v>
      </c>
      <c r="M536" s="71">
        <f t="shared" si="47"/>
        <v>0</v>
      </c>
      <c r="N536" s="71">
        <f t="shared" si="48"/>
        <v>0</v>
      </c>
    </row>
    <row r="537" spans="1:14" ht="27.6">
      <c r="A537" s="73"/>
      <c r="B537" s="73"/>
      <c r="C537" s="74">
        <v>23</v>
      </c>
      <c r="D537" s="75" t="s">
        <v>828</v>
      </c>
      <c r="E537" s="74">
        <v>51</v>
      </c>
      <c r="F537" s="74" t="s">
        <v>835</v>
      </c>
      <c r="G537" s="72">
        <v>0.1226</v>
      </c>
      <c r="H537" s="68">
        <v>0.03</v>
      </c>
      <c r="I537" s="69">
        <f t="shared" si="49"/>
        <v>3.9600000000000003E-2</v>
      </c>
      <c r="J537" s="83">
        <f t="shared" si="50"/>
        <v>0.2499816</v>
      </c>
      <c r="K537" s="104"/>
      <c r="L537" s="70">
        <f t="shared" si="46"/>
        <v>0</v>
      </c>
      <c r="M537" s="71">
        <f t="shared" si="47"/>
        <v>0</v>
      </c>
      <c r="N537" s="71">
        <f t="shared" si="48"/>
        <v>0</v>
      </c>
    </row>
    <row r="538" spans="1:14" ht="15" thickBot="1">
      <c r="A538" s="76"/>
      <c r="B538" s="77" t="s">
        <v>0</v>
      </c>
      <c r="C538" s="76"/>
      <c r="D538" s="78"/>
      <c r="E538" s="76"/>
      <c r="F538" s="76"/>
      <c r="G538" s="76">
        <v>0.35289999999999999</v>
      </c>
      <c r="H538" s="76">
        <v>0.03</v>
      </c>
      <c r="I538" s="76">
        <f t="shared" si="49"/>
        <v>3.9600000000000003E-2</v>
      </c>
      <c r="J538" s="86">
        <f>SUM(J536:J537)</f>
        <v>0.68477640000000006</v>
      </c>
      <c r="K538" s="87"/>
      <c r="L538" s="70">
        <f t="shared" si="46"/>
        <v>0</v>
      </c>
      <c r="M538" s="71">
        <f t="shared" si="47"/>
        <v>0</v>
      </c>
      <c r="N538" s="71">
        <f t="shared" si="48"/>
        <v>0</v>
      </c>
    </row>
    <row r="539" spans="1:14" ht="15" thickBot="1">
      <c r="A539" s="73">
        <v>1863</v>
      </c>
      <c r="B539" s="73" t="s">
        <v>1089</v>
      </c>
      <c r="C539" s="74">
        <v>2</v>
      </c>
      <c r="D539" s="75" t="s">
        <v>802</v>
      </c>
      <c r="E539" s="74">
        <v>1138</v>
      </c>
      <c r="F539" s="74" t="s">
        <v>925</v>
      </c>
      <c r="G539" s="72">
        <v>0.20849999999999999</v>
      </c>
      <c r="H539" s="68">
        <v>0.03</v>
      </c>
      <c r="I539" s="69">
        <f t="shared" si="49"/>
        <v>3.9600000000000003E-2</v>
      </c>
      <c r="J539" s="83">
        <f t="shared" si="50"/>
        <v>0.39738600000000007</v>
      </c>
      <c r="K539" s="104"/>
      <c r="L539" s="70">
        <f t="shared" si="46"/>
        <v>0</v>
      </c>
      <c r="M539" s="71">
        <f t="shared" si="47"/>
        <v>0</v>
      </c>
      <c r="N539" s="71">
        <f t="shared" si="48"/>
        <v>0</v>
      </c>
    </row>
    <row r="540" spans="1:14" ht="15" thickBot="1">
      <c r="A540" s="73"/>
      <c r="B540" s="73"/>
      <c r="C540" s="74">
        <v>21</v>
      </c>
      <c r="D540" s="75" t="s">
        <v>805</v>
      </c>
      <c r="E540" s="74">
        <v>602</v>
      </c>
      <c r="F540" s="74" t="s">
        <v>539</v>
      </c>
      <c r="G540" s="72">
        <v>0.18690000000000001</v>
      </c>
      <c r="H540" s="68">
        <v>0.03</v>
      </c>
      <c r="I540" s="69">
        <f t="shared" si="49"/>
        <v>3.9600000000000003E-2</v>
      </c>
      <c r="J540" s="83">
        <f t="shared" si="50"/>
        <v>0.36032040000000004</v>
      </c>
      <c r="K540" s="104"/>
      <c r="L540" s="70">
        <f t="shared" si="46"/>
        <v>0</v>
      </c>
      <c r="M540" s="71">
        <f t="shared" si="47"/>
        <v>0</v>
      </c>
      <c r="N540" s="71">
        <f t="shared" si="48"/>
        <v>0</v>
      </c>
    </row>
    <row r="541" spans="1:14">
      <c r="A541" s="73"/>
      <c r="B541" s="73"/>
      <c r="C541" s="74">
        <v>42</v>
      </c>
      <c r="D541" s="75" t="s">
        <v>832</v>
      </c>
      <c r="E541" s="74">
        <v>48</v>
      </c>
      <c r="F541" s="74" t="s">
        <v>1034</v>
      </c>
      <c r="G541" s="72">
        <v>0.22739999999999999</v>
      </c>
      <c r="H541" s="68">
        <v>0.03</v>
      </c>
      <c r="I541" s="69">
        <f t="shared" si="49"/>
        <v>3.9600000000000003E-2</v>
      </c>
      <c r="J541" s="83">
        <f t="shared" si="50"/>
        <v>0.42981840000000004</v>
      </c>
      <c r="K541" s="104"/>
      <c r="L541" s="70">
        <f t="shared" si="46"/>
        <v>0</v>
      </c>
      <c r="M541" s="71">
        <f t="shared" si="47"/>
        <v>0</v>
      </c>
      <c r="N541" s="71">
        <f t="shared" si="48"/>
        <v>0</v>
      </c>
    </row>
    <row r="542" spans="1:14" ht="15" thickBot="1">
      <c r="A542" s="76"/>
      <c r="B542" s="77" t="s">
        <v>0</v>
      </c>
      <c r="C542" s="76"/>
      <c r="D542" s="78"/>
      <c r="E542" s="76"/>
      <c r="F542" s="76"/>
      <c r="G542" s="76">
        <v>0.62280000000000002</v>
      </c>
      <c r="H542" s="76">
        <v>0.03</v>
      </c>
      <c r="I542" s="76">
        <f t="shared" si="49"/>
        <v>3.9600000000000003E-2</v>
      </c>
      <c r="J542" s="86">
        <f>SUM(J539:J541)</f>
        <v>1.1875248000000003</v>
      </c>
      <c r="K542" s="87"/>
      <c r="L542" s="70">
        <f t="shared" si="46"/>
        <v>0</v>
      </c>
      <c r="M542" s="71">
        <f t="shared" si="47"/>
        <v>0</v>
      </c>
      <c r="N542" s="71">
        <f t="shared" si="48"/>
        <v>0</v>
      </c>
    </row>
    <row r="543" spans="1:14" ht="15" thickBot="1">
      <c r="A543" s="73">
        <v>1551</v>
      </c>
      <c r="B543" s="73" t="s">
        <v>1090</v>
      </c>
      <c r="C543" s="74">
        <v>154</v>
      </c>
      <c r="D543" s="75" t="s">
        <v>1091</v>
      </c>
      <c r="E543" s="74">
        <v>619</v>
      </c>
      <c r="F543" s="74" t="s">
        <v>1092</v>
      </c>
      <c r="G543" s="72">
        <v>0.23350000000000001</v>
      </c>
      <c r="H543" s="68">
        <v>0.03</v>
      </c>
      <c r="I543" s="69">
        <f t="shared" si="49"/>
        <v>3.9600000000000003E-2</v>
      </c>
      <c r="J543" s="83">
        <f t="shared" si="50"/>
        <v>0.44028600000000012</v>
      </c>
      <c r="K543" s="104"/>
      <c r="L543" s="70">
        <f t="shared" si="46"/>
        <v>0</v>
      </c>
      <c r="M543" s="71">
        <f t="shared" si="47"/>
        <v>0</v>
      </c>
      <c r="N543" s="71">
        <f t="shared" si="48"/>
        <v>0</v>
      </c>
    </row>
    <row r="544" spans="1:14" ht="15" thickBot="1">
      <c r="A544" s="73"/>
      <c r="B544" s="73"/>
      <c r="C544" s="74">
        <v>154</v>
      </c>
      <c r="D544" s="75" t="s">
        <v>1091</v>
      </c>
      <c r="E544" s="74">
        <v>620</v>
      </c>
      <c r="F544" s="74" t="s">
        <v>1093</v>
      </c>
      <c r="G544" s="72">
        <v>0.23350000000000001</v>
      </c>
      <c r="H544" s="68">
        <v>0.03</v>
      </c>
      <c r="I544" s="69">
        <f t="shared" si="49"/>
        <v>3.9600000000000003E-2</v>
      </c>
      <c r="J544" s="83">
        <f t="shared" si="50"/>
        <v>0.44028600000000012</v>
      </c>
      <c r="K544" s="104"/>
      <c r="L544" s="70">
        <f t="shared" si="46"/>
        <v>0</v>
      </c>
      <c r="M544" s="71">
        <f t="shared" si="47"/>
        <v>0</v>
      </c>
      <c r="N544" s="71">
        <f t="shared" si="48"/>
        <v>0</v>
      </c>
    </row>
    <row r="545" spans="1:14" ht="27.6">
      <c r="A545" s="73"/>
      <c r="B545" s="73"/>
      <c r="C545" s="74">
        <v>181</v>
      </c>
      <c r="D545" s="75" t="s">
        <v>1054</v>
      </c>
      <c r="E545" s="74">
        <v>1</v>
      </c>
      <c r="F545" s="74" t="s">
        <v>281</v>
      </c>
      <c r="G545" s="72">
        <v>0.1084</v>
      </c>
      <c r="H545" s="68">
        <v>0.03</v>
      </c>
      <c r="I545" s="69">
        <f t="shared" si="49"/>
        <v>3.9600000000000003E-2</v>
      </c>
      <c r="J545" s="83">
        <f t="shared" si="50"/>
        <v>0.22561439999999999</v>
      </c>
      <c r="K545" s="104"/>
      <c r="L545" s="70">
        <f t="shared" si="46"/>
        <v>0</v>
      </c>
      <c r="M545" s="71">
        <f t="shared" si="47"/>
        <v>0</v>
      </c>
      <c r="N545" s="71">
        <f t="shared" si="48"/>
        <v>0</v>
      </c>
    </row>
    <row r="546" spans="1:14" ht="15" thickBot="1">
      <c r="A546" s="76"/>
      <c r="B546" s="77" t="s">
        <v>0</v>
      </c>
      <c r="C546" s="76"/>
      <c r="D546" s="78"/>
      <c r="E546" s="76"/>
      <c r="F546" s="76"/>
      <c r="G546" s="76">
        <v>0.57540000000000002</v>
      </c>
      <c r="H546" s="76">
        <v>0.03</v>
      </c>
      <c r="I546" s="76">
        <f t="shared" si="49"/>
        <v>3.9600000000000003E-2</v>
      </c>
      <c r="J546" s="86">
        <f>SUM(J543:J545)</f>
        <v>1.1061864000000003</v>
      </c>
      <c r="K546" s="87"/>
      <c r="L546" s="70">
        <f t="shared" si="46"/>
        <v>0</v>
      </c>
      <c r="M546" s="71">
        <f t="shared" si="47"/>
        <v>0</v>
      </c>
      <c r="N546" s="71">
        <f t="shared" si="48"/>
        <v>0</v>
      </c>
    </row>
    <row r="547" spans="1:14" ht="15" thickBot="1">
      <c r="A547" s="73">
        <v>1550</v>
      </c>
      <c r="B547" s="73" t="s">
        <v>1094</v>
      </c>
      <c r="C547" s="74">
        <v>21</v>
      </c>
      <c r="D547" s="75" t="s">
        <v>805</v>
      </c>
      <c r="E547" s="74">
        <v>1052</v>
      </c>
      <c r="F547" s="74" t="s">
        <v>538</v>
      </c>
      <c r="G547" s="72">
        <v>0.18690000000000001</v>
      </c>
      <c r="H547" s="68">
        <v>0.03</v>
      </c>
      <c r="I547" s="69">
        <f t="shared" si="49"/>
        <v>3.9600000000000003E-2</v>
      </c>
      <c r="J547" s="83">
        <f t="shared" si="50"/>
        <v>0.36032040000000004</v>
      </c>
      <c r="K547" s="104"/>
      <c r="L547" s="70">
        <f t="shared" si="46"/>
        <v>0</v>
      </c>
      <c r="M547" s="71">
        <f t="shared" si="47"/>
        <v>0</v>
      </c>
      <c r="N547" s="71">
        <f t="shared" si="48"/>
        <v>0</v>
      </c>
    </row>
    <row r="548" spans="1:14" ht="15" thickBot="1">
      <c r="A548" s="73"/>
      <c r="B548" s="73"/>
      <c r="C548" s="74">
        <v>154</v>
      </c>
      <c r="D548" s="75" t="s">
        <v>1091</v>
      </c>
      <c r="E548" s="74">
        <v>619</v>
      </c>
      <c r="F548" s="74" t="s">
        <v>1092</v>
      </c>
      <c r="G548" s="72">
        <v>0.23350000000000001</v>
      </c>
      <c r="H548" s="68">
        <v>0.03</v>
      </c>
      <c r="I548" s="69">
        <f t="shared" si="49"/>
        <v>3.9600000000000003E-2</v>
      </c>
      <c r="J548" s="83">
        <f t="shared" si="50"/>
        <v>0.44028600000000012</v>
      </c>
      <c r="K548" s="104"/>
      <c r="L548" s="70">
        <f t="shared" si="46"/>
        <v>0</v>
      </c>
      <c r="M548" s="71">
        <f t="shared" si="47"/>
        <v>0</v>
      </c>
      <c r="N548" s="71">
        <f t="shared" si="48"/>
        <v>0</v>
      </c>
    </row>
    <row r="549" spans="1:14">
      <c r="A549" s="73"/>
      <c r="B549" s="73"/>
      <c r="C549" s="74">
        <v>154</v>
      </c>
      <c r="D549" s="75" t="s">
        <v>1091</v>
      </c>
      <c r="E549" s="74">
        <v>620</v>
      </c>
      <c r="F549" s="74" t="s">
        <v>1093</v>
      </c>
      <c r="G549" s="72">
        <v>0.23350000000000001</v>
      </c>
      <c r="H549" s="68">
        <v>0.03</v>
      </c>
      <c r="I549" s="69">
        <f t="shared" si="49"/>
        <v>3.9600000000000003E-2</v>
      </c>
      <c r="J549" s="83">
        <f t="shared" si="50"/>
        <v>0.44028600000000012</v>
      </c>
      <c r="K549" s="104"/>
      <c r="L549" s="70">
        <f t="shared" si="46"/>
        <v>0</v>
      </c>
      <c r="M549" s="71">
        <f t="shared" si="47"/>
        <v>0</v>
      </c>
      <c r="N549" s="71">
        <f t="shared" si="48"/>
        <v>0</v>
      </c>
    </row>
    <row r="550" spans="1:14" ht="15" thickBot="1">
      <c r="A550" s="76"/>
      <c r="B550" s="77" t="s">
        <v>0</v>
      </c>
      <c r="C550" s="76"/>
      <c r="D550" s="78"/>
      <c r="E550" s="76"/>
      <c r="F550" s="76"/>
      <c r="G550" s="76">
        <v>0.65390000000000004</v>
      </c>
      <c r="H550" s="76">
        <v>0.03</v>
      </c>
      <c r="I550" s="76">
        <f t="shared" si="49"/>
        <v>3.9600000000000003E-2</v>
      </c>
      <c r="J550" s="86">
        <f>SUM(J547:J549)</f>
        <v>1.2408924000000003</v>
      </c>
      <c r="K550" s="87"/>
      <c r="L550" s="70">
        <f t="shared" si="46"/>
        <v>0</v>
      </c>
      <c r="M550" s="71">
        <f t="shared" si="47"/>
        <v>0</v>
      </c>
      <c r="N550" s="71">
        <f t="shared" si="48"/>
        <v>0</v>
      </c>
    </row>
    <row r="551" spans="1:14" ht="15" thickBot="1">
      <c r="A551" s="73">
        <v>1245</v>
      </c>
      <c r="B551" s="73" t="s">
        <v>837</v>
      </c>
      <c r="C551" s="74">
        <v>18</v>
      </c>
      <c r="D551" s="75" t="s">
        <v>803</v>
      </c>
      <c r="E551" s="74">
        <v>137</v>
      </c>
      <c r="F551" s="74" t="s">
        <v>836</v>
      </c>
      <c r="G551" s="72">
        <v>0.1951</v>
      </c>
      <c r="H551" s="68">
        <v>0.03</v>
      </c>
      <c r="I551" s="69">
        <f t="shared" si="49"/>
        <v>3.9600000000000003E-2</v>
      </c>
      <c r="J551" s="83">
        <f t="shared" si="50"/>
        <v>0.37439160000000005</v>
      </c>
      <c r="K551" s="104"/>
      <c r="L551" s="70">
        <f t="shared" si="46"/>
        <v>0</v>
      </c>
      <c r="M551" s="71">
        <f t="shared" si="47"/>
        <v>0</v>
      </c>
      <c r="N551" s="71">
        <f t="shared" si="48"/>
        <v>0</v>
      </c>
    </row>
    <row r="552" spans="1:14" ht="15" thickBot="1">
      <c r="A552" s="73"/>
      <c r="B552" s="73"/>
      <c r="C552" s="74">
        <v>18</v>
      </c>
      <c r="D552" s="75" t="s">
        <v>803</v>
      </c>
      <c r="E552" s="74">
        <v>147</v>
      </c>
      <c r="F552" s="74" t="s">
        <v>838</v>
      </c>
      <c r="G552" s="72">
        <v>0.1951</v>
      </c>
      <c r="H552" s="68">
        <v>0.03</v>
      </c>
      <c r="I552" s="69">
        <f t="shared" si="49"/>
        <v>3.9600000000000003E-2</v>
      </c>
      <c r="J552" s="83">
        <f t="shared" si="50"/>
        <v>0.37439160000000005</v>
      </c>
      <c r="K552" s="104"/>
      <c r="L552" s="70">
        <f t="shared" si="46"/>
        <v>0</v>
      </c>
      <c r="M552" s="71">
        <f t="shared" si="47"/>
        <v>0</v>
      </c>
      <c r="N552" s="71">
        <f t="shared" si="48"/>
        <v>0</v>
      </c>
    </row>
    <row r="553" spans="1:14">
      <c r="A553" s="73"/>
      <c r="B553" s="73"/>
      <c r="C553" s="74">
        <v>18</v>
      </c>
      <c r="D553" s="75" t="s">
        <v>803</v>
      </c>
      <c r="E553" s="74">
        <v>168</v>
      </c>
      <c r="F553" s="74" t="s">
        <v>839</v>
      </c>
      <c r="G553" s="72">
        <v>0.1951</v>
      </c>
      <c r="H553" s="68">
        <v>0.03</v>
      </c>
      <c r="I553" s="69">
        <f t="shared" si="49"/>
        <v>3.9600000000000003E-2</v>
      </c>
      <c r="J553" s="83">
        <f t="shared" si="50"/>
        <v>0.37439160000000005</v>
      </c>
      <c r="K553" s="104"/>
      <c r="L553" s="70">
        <f t="shared" si="46"/>
        <v>0</v>
      </c>
      <c r="M553" s="71">
        <f t="shared" si="47"/>
        <v>0</v>
      </c>
      <c r="N553" s="71">
        <f t="shared" si="48"/>
        <v>0</v>
      </c>
    </row>
    <row r="554" spans="1:14" ht="15" thickBot="1">
      <c r="A554" s="76"/>
      <c r="B554" s="77" t="s">
        <v>0</v>
      </c>
      <c r="C554" s="76"/>
      <c r="D554" s="78"/>
      <c r="E554" s="76"/>
      <c r="F554" s="76"/>
      <c r="G554" s="76">
        <v>0.58530000000000004</v>
      </c>
      <c r="H554" s="76">
        <v>0.03</v>
      </c>
      <c r="I554" s="76">
        <f t="shared" si="49"/>
        <v>3.9600000000000003E-2</v>
      </c>
      <c r="J554" s="86">
        <f>SUM(J551:J553)</f>
        <v>1.1231748000000001</v>
      </c>
      <c r="K554" s="87"/>
      <c r="L554" s="70">
        <f t="shared" si="46"/>
        <v>0</v>
      </c>
      <c r="M554" s="71">
        <f t="shared" si="47"/>
        <v>0</v>
      </c>
      <c r="N554" s="71">
        <f t="shared" si="48"/>
        <v>0</v>
      </c>
    </row>
    <row r="555" spans="1:14" ht="15" thickBot="1">
      <c r="A555" s="73">
        <v>1699</v>
      </c>
      <c r="B555" s="73" t="s">
        <v>1095</v>
      </c>
      <c r="C555" s="74">
        <v>2</v>
      </c>
      <c r="D555" s="75" t="s">
        <v>802</v>
      </c>
      <c r="E555" s="74">
        <v>617</v>
      </c>
      <c r="F555" s="74" t="s">
        <v>1028</v>
      </c>
      <c r="G555" s="72">
        <v>0.20849999999999999</v>
      </c>
      <c r="H555" s="68">
        <v>0.03</v>
      </c>
      <c r="I555" s="69">
        <f t="shared" si="49"/>
        <v>3.9600000000000003E-2</v>
      </c>
      <c r="J555" s="83">
        <f t="shared" si="50"/>
        <v>0.39738600000000007</v>
      </c>
      <c r="K555" s="104"/>
      <c r="L555" s="70">
        <f t="shared" si="46"/>
        <v>0</v>
      </c>
      <c r="M555" s="71">
        <f t="shared" si="47"/>
        <v>0</v>
      </c>
      <c r="N555" s="71">
        <f t="shared" si="48"/>
        <v>0</v>
      </c>
    </row>
    <row r="556" spans="1:14" ht="15" thickBot="1">
      <c r="A556" s="73"/>
      <c r="B556" s="73"/>
      <c r="C556" s="74">
        <v>18</v>
      </c>
      <c r="D556" s="75" t="s">
        <v>803</v>
      </c>
      <c r="E556" s="74">
        <v>160</v>
      </c>
      <c r="F556" s="74" t="s">
        <v>935</v>
      </c>
      <c r="G556" s="72">
        <v>0.1951</v>
      </c>
      <c r="H556" s="68">
        <v>0.03</v>
      </c>
      <c r="I556" s="69">
        <f t="shared" si="49"/>
        <v>3.9600000000000003E-2</v>
      </c>
      <c r="J556" s="83">
        <f t="shared" si="50"/>
        <v>0.37439160000000005</v>
      </c>
      <c r="K556" s="104"/>
      <c r="L556" s="70">
        <f t="shared" si="46"/>
        <v>0</v>
      </c>
      <c r="M556" s="71">
        <f t="shared" si="47"/>
        <v>0</v>
      </c>
      <c r="N556" s="71">
        <f t="shared" si="48"/>
        <v>0</v>
      </c>
    </row>
    <row r="557" spans="1:14">
      <c r="A557" s="73"/>
      <c r="B557" s="73"/>
      <c r="C557" s="74">
        <v>28</v>
      </c>
      <c r="D557" s="75" t="s">
        <v>815</v>
      </c>
      <c r="E557" s="74">
        <v>1069</v>
      </c>
      <c r="F557" s="74" t="s">
        <v>844</v>
      </c>
      <c r="G557" s="72">
        <v>0.1598</v>
      </c>
      <c r="H557" s="68">
        <v>0.03</v>
      </c>
      <c r="I557" s="69">
        <f t="shared" si="49"/>
        <v>3.9600000000000003E-2</v>
      </c>
      <c r="J557" s="83">
        <f t="shared" si="50"/>
        <v>0.31381680000000006</v>
      </c>
      <c r="K557" s="104"/>
      <c r="L557" s="70">
        <f t="shared" si="46"/>
        <v>0</v>
      </c>
      <c r="M557" s="71">
        <f t="shared" si="47"/>
        <v>0</v>
      </c>
      <c r="N557" s="71">
        <f t="shared" si="48"/>
        <v>0</v>
      </c>
    </row>
    <row r="558" spans="1:14" ht="15" thickBot="1">
      <c r="A558" s="76"/>
      <c r="B558" s="77" t="s">
        <v>0</v>
      </c>
      <c r="C558" s="76"/>
      <c r="D558" s="78"/>
      <c r="E558" s="76"/>
      <c r="F558" s="76"/>
      <c r="G558" s="76">
        <v>0.56340000000000001</v>
      </c>
      <c r="H558" s="76">
        <v>0.03</v>
      </c>
      <c r="I558" s="76">
        <f t="shared" si="49"/>
        <v>3.9600000000000003E-2</v>
      </c>
      <c r="J558" s="86">
        <f>SUM(J555:J557)</f>
        <v>1.0855944000000002</v>
      </c>
      <c r="K558" s="87"/>
      <c r="L558" s="70">
        <f t="shared" si="46"/>
        <v>0</v>
      </c>
      <c r="M558" s="71">
        <f t="shared" si="47"/>
        <v>0</v>
      </c>
      <c r="N558" s="71">
        <f t="shared" si="48"/>
        <v>0</v>
      </c>
    </row>
    <row r="559" spans="1:14" ht="15" thickBot="1">
      <c r="A559" s="73">
        <v>1747</v>
      </c>
      <c r="B559" s="73" t="s">
        <v>1096</v>
      </c>
      <c r="C559" s="74">
        <v>18</v>
      </c>
      <c r="D559" s="75" t="s">
        <v>803</v>
      </c>
      <c r="E559" s="74">
        <v>166</v>
      </c>
      <c r="F559" s="74" t="s">
        <v>1097</v>
      </c>
      <c r="G559" s="72">
        <v>0.2051</v>
      </c>
      <c r="H559" s="68">
        <v>0.03</v>
      </c>
      <c r="I559" s="69">
        <f t="shared" si="49"/>
        <v>3.9600000000000003E-2</v>
      </c>
      <c r="J559" s="83">
        <f t="shared" si="50"/>
        <v>0.39155160000000011</v>
      </c>
      <c r="K559" s="104"/>
      <c r="L559" s="70">
        <f t="shared" si="46"/>
        <v>0</v>
      </c>
      <c r="M559" s="71">
        <f t="shared" si="47"/>
        <v>0</v>
      </c>
      <c r="N559" s="71">
        <f t="shared" si="48"/>
        <v>0</v>
      </c>
    </row>
    <row r="560" spans="1:14" ht="15" thickBot="1">
      <c r="A560" s="73"/>
      <c r="B560" s="73"/>
      <c r="C560" s="74">
        <v>28</v>
      </c>
      <c r="D560" s="75" t="s">
        <v>815</v>
      </c>
      <c r="E560" s="74">
        <v>2318</v>
      </c>
      <c r="F560" s="74" t="s">
        <v>900</v>
      </c>
      <c r="G560" s="72">
        <v>0.1598</v>
      </c>
      <c r="H560" s="68">
        <v>0.03</v>
      </c>
      <c r="I560" s="69">
        <f t="shared" si="49"/>
        <v>3.9600000000000003E-2</v>
      </c>
      <c r="J560" s="83">
        <f t="shared" si="50"/>
        <v>0.31381680000000006</v>
      </c>
      <c r="K560" s="104"/>
      <c r="L560" s="70">
        <f t="shared" si="46"/>
        <v>0</v>
      </c>
      <c r="M560" s="71">
        <f t="shared" si="47"/>
        <v>0</v>
      </c>
      <c r="N560" s="71">
        <f t="shared" si="48"/>
        <v>0</v>
      </c>
    </row>
    <row r="561" spans="1:14">
      <c r="A561" s="73"/>
      <c r="B561" s="73"/>
      <c r="C561" s="74">
        <v>40</v>
      </c>
      <c r="D561" s="75" t="s">
        <v>806</v>
      </c>
      <c r="E561" s="74">
        <v>48</v>
      </c>
      <c r="F561" s="74" t="s">
        <v>1098</v>
      </c>
      <c r="G561" s="72">
        <v>0.18820000000000001</v>
      </c>
      <c r="H561" s="68">
        <v>0.03</v>
      </c>
      <c r="I561" s="69">
        <f t="shared" si="49"/>
        <v>3.9600000000000003E-2</v>
      </c>
      <c r="J561" s="83">
        <f t="shared" si="50"/>
        <v>0.36255120000000007</v>
      </c>
      <c r="K561" s="104"/>
      <c r="L561" s="70">
        <f t="shared" si="46"/>
        <v>0</v>
      </c>
      <c r="M561" s="71">
        <f t="shared" si="47"/>
        <v>0</v>
      </c>
      <c r="N561" s="71">
        <f t="shared" si="48"/>
        <v>0</v>
      </c>
    </row>
    <row r="562" spans="1:14" ht="15" thickBot="1">
      <c r="A562" s="76"/>
      <c r="B562" s="77" t="s">
        <v>0</v>
      </c>
      <c r="C562" s="76"/>
      <c r="D562" s="78"/>
      <c r="E562" s="76"/>
      <c r="F562" s="76"/>
      <c r="G562" s="76">
        <v>0.55310000000000004</v>
      </c>
      <c r="H562" s="76">
        <v>0.03</v>
      </c>
      <c r="I562" s="76">
        <f t="shared" si="49"/>
        <v>3.9600000000000003E-2</v>
      </c>
      <c r="J562" s="86">
        <f>SUM(J559:J561)</f>
        <v>1.0679196000000002</v>
      </c>
      <c r="K562" s="87"/>
      <c r="L562" s="70">
        <f t="shared" si="46"/>
        <v>0</v>
      </c>
      <c r="M562" s="71">
        <f t="shared" si="47"/>
        <v>0</v>
      </c>
      <c r="N562" s="71">
        <f t="shared" si="48"/>
        <v>0</v>
      </c>
    </row>
    <row r="563" spans="1:14" ht="15" thickBot="1">
      <c r="A563" s="73">
        <v>1672</v>
      </c>
      <c r="B563" s="73" t="s">
        <v>840</v>
      </c>
      <c r="C563" s="74">
        <v>2</v>
      </c>
      <c r="D563" s="75" t="s">
        <v>802</v>
      </c>
      <c r="E563" s="74">
        <v>1896</v>
      </c>
      <c r="F563" s="74" t="s">
        <v>1088</v>
      </c>
      <c r="G563" s="72">
        <v>0.2303</v>
      </c>
      <c r="H563" s="68">
        <v>0.03</v>
      </c>
      <c r="I563" s="69">
        <f t="shared" si="49"/>
        <v>3.9600000000000003E-2</v>
      </c>
      <c r="J563" s="83">
        <f t="shared" si="50"/>
        <v>0.43479480000000004</v>
      </c>
      <c r="K563" s="104"/>
      <c r="L563" s="70">
        <f t="shared" si="46"/>
        <v>0</v>
      </c>
      <c r="M563" s="71">
        <f t="shared" si="47"/>
        <v>0</v>
      </c>
      <c r="N563" s="71">
        <f t="shared" si="48"/>
        <v>0</v>
      </c>
    </row>
    <row r="564" spans="1:14" ht="15" thickBot="1">
      <c r="A564" s="73"/>
      <c r="B564" s="73"/>
      <c r="C564" s="74">
        <v>18</v>
      </c>
      <c r="D564" s="75" t="s">
        <v>803</v>
      </c>
      <c r="E564" s="74">
        <v>131</v>
      </c>
      <c r="F564" s="74" t="s">
        <v>1099</v>
      </c>
      <c r="G564" s="72">
        <v>0.1951</v>
      </c>
      <c r="H564" s="68">
        <v>0.03</v>
      </c>
      <c r="I564" s="69">
        <f t="shared" si="49"/>
        <v>3.9600000000000003E-2</v>
      </c>
      <c r="J564" s="83">
        <f t="shared" si="50"/>
        <v>0.37439160000000005</v>
      </c>
      <c r="K564" s="104"/>
      <c r="L564" s="70">
        <f t="shared" si="46"/>
        <v>0</v>
      </c>
      <c r="M564" s="71">
        <f t="shared" si="47"/>
        <v>0</v>
      </c>
      <c r="N564" s="71">
        <f t="shared" si="48"/>
        <v>0</v>
      </c>
    </row>
    <row r="565" spans="1:14">
      <c r="A565" s="73"/>
      <c r="B565" s="73"/>
      <c r="C565" s="74">
        <v>28</v>
      </c>
      <c r="D565" s="75" t="s">
        <v>815</v>
      </c>
      <c r="E565" s="74">
        <v>2312</v>
      </c>
      <c r="F565" s="74" t="s">
        <v>841</v>
      </c>
      <c r="G565" s="72">
        <v>0.1598</v>
      </c>
      <c r="H565" s="68">
        <v>0.03</v>
      </c>
      <c r="I565" s="69">
        <f t="shared" si="49"/>
        <v>3.9600000000000003E-2</v>
      </c>
      <c r="J565" s="83">
        <f t="shared" si="50"/>
        <v>0.31381680000000006</v>
      </c>
      <c r="K565" s="104"/>
      <c r="L565" s="70">
        <f t="shared" si="46"/>
        <v>0</v>
      </c>
      <c r="M565" s="71">
        <f t="shared" si="47"/>
        <v>0</v>
      </c>
      <c r="N565" s="71">
        <f t="shared" si="48"/>
        <v>0</v>
      </c>
    </row>
    <row r="566" spans="1:14" ht="15" thickBot="1">
      <c r="A566" s="76"/>
      <c r="B566" s="77" t="s">
        <v>0</v>
      </c>
      <c r="C566" s="76"/>
      <c r="D566" s="78"/>
      <c r="E566" s="76"/>
      <c r="F566" s="76"/>
      <c r="G566" s="76">
        <v>0.58520000000000005</v>
      </c>
      <c r="H566" s="76">
        <v>0.03</v>
      </c>
      <c r="I566" s="76">
        <f t="shared" si="49"/>
        <v>3.9600000000000003E-2</v>
      </c>
      <c r="J566" s="86">
        <f>SUM(J563:J565)</f>
        <v>1.1230032000000001</v>
      </c>
      <c r="K566" s="87"/>
      <c r="L566" s="70">
        <f t="shared" si="46"/>
        <v>0</v>
      </c>
      <c r="M566" s="71">
        <f t="shared" si="47"/>
        <v>0</v>
      </c>
      <c r="N566" s="71">
        <f t="shared" si="48"/>
        <v>0</v>
      </c>
    </row>
    <row r="567" spans="1:14" ht="15" thickBot="1">
      <c r="A567" s="73">
        <v>1864</v>
      </c>
      <c r="B567" s="73" t="s">
        <v>1100</v>
      </c>
      <c r="C567" s="74">
        <v>2</v>
      </c>
      <c r="D567" s="75" t="s">
        <v>802</v>
      </c>
      <c r="E567" s="74">
        <v>68</v>
      </c>
      <c r="F567" s="74" t="s">
        <v>892</v>
      </c>
      <c r="G567" s="72">
        <v>0.22850000000000001</v>
      </c>
      <c r="H567" s="68">
        <v>0.03</v>
      </c>
      <c r="I567" s="69">
        <f t="shared" si="49"/>
        <v>3.9600000000000003E-2</v>
      </c>
      <c r="J567" s="83">
        <f t="shared" si="50"/>
        <v>0.43170600000000009</v>
      </c>
      <c r="K567" s="104"/>
      <c r="L567" s="70">
        <f t="shared" si="46"/>
        <v>0</v>
      </c>
      <c r="M567" s="71">
        <f t="shared" si="47"/>
        <v>0</v>
      </c>
      <c r="N567" s="71">
        <f t="shared" si="48"/>
        <v>0</v>
      </c>
    </row>
    <row r="568" spans="1:14" ht="15" thickBot="1">
      <c r="A568" s="73"/>
      <c r="B568" s="73"/>
      <c r="C568" s="74">
        <v>2</v>
      </c>
      <c r="D568" s="75" t="s">
        <v>802</v>
      </c>
      <c r="E568" s="74">
        <v>261</v>
      </c>
      <c r="F568" s="74" t="s">
        <v>1046</v>
      </c>
      <c r="G568" s="72">
        <v>0.20849999999999999</v>
      </c>
      <c r="H568" s="68">
        <v>0.03</v>
      </c>
      <c r="I568" s="69">
        <f t="shared" si="49"/>
        <v>3.9600000000000003E-2</v>
      </c>
      <c r="J568" s="83">
        <f t="shared" si="50"/>
        <v>0.39738600000000007</v>
      </c>
      <c r="K568" s="104"/>
      <c r="L568" s="70">
        <f t="shared" si="46"/>
        <v>0</v>
      </c>
      <c r="M568" s="71">
        <f t="shared" si="47"/>
        <v>0</v>
      </c>
      <c r="N568" s="71">
        <f t="shared" si="48"/>
        <v>0</v>
      </c>
    </row>
    <row r="569" spans="1:14">
      <c r="A569" s="73"/>
      <c r="B569" s="73"/>
      <c r="C569" s="74">
        <v>21</v>
      </c>
      <c r="D569" s="75" t="s">
        <v>805</v>
      </c>
      <c r="E569" s="74">
        <v>602</v>
      </c>
      <c r="F569" s="74" t="s">
        <v>539</v>
      </c>
      <c r="G569" s="72">
        <v>0.18690000000000001</v>
      </c>
      <c r="H569" s="68">
        <v>0.03</v>
      </c>
      <c r="I569" s="69">
        <f t="shared" si="49"/>
        <v>3.9600000000000003E-2</v>
      </c>
      <c r="J569" s="83">
        <f t="shared" si="50"/>
        <v>0.36032040000000004</v>
      </c>
      <c r="K569" s="104"/>
      <c r="L569" s="70">
        <f t="shared" si="46"/>
        <v>0</v>
      </c>
      <c r="M569" s="71">
        <f t="shared" si="47"/>
        <v>0</v>
      </c>
      <c r="N569" s="71">
        <f t="shared" si="48"/>
        <v>0</v>
      </c>
    </row>
    <row r="570" spans="1:14" ht="15" thickBot="1">
      <c r="A570" s="76"/>
      <c r="B570" s="77" t="s">
        <v>0</v>
      </c>
      <c r="C570" s="76"/>
      <c r="D570" s="78"/>
      <c r="E570" s="76"/>
      <c r="F570" s="76"/>
      <c r="G570" s="76">
        <v>0.62390000000000001</v>
      </c>
      <c r="H570" s="76">
        <v>0.03</v>
      </c>
      <c r="I570" s="76">
        <f t="shared" si="49"/>
        <v>3.9600000000000003E-2</v>
      </c>
      <c r="J570" s="86">
        <f>SUM(J567:J569)</f>
        <v>1.1894124000000001</v>
      </c>
      <c r="K570" s="87"/>
      <c r="L570" s="70">
        <f t="shared" si="46"/>
        <v>0</v>
      </c>
      <c r="M570" s="71">
        <f t="shared" si="47"/>
        <v>0</v>
      </c>
      <c r="N570" s="71">
        <f t="shared" si="48"/>
        <v>0</v>
      </c>
    </row>
    <row r="571" spans="1:14" ht="15" thickBot="1">
      <c r="A571" s="73">
        <v>1446</v>
      </c>
      <c r="B571" s="73" t="s">
        <v>1101</v>
      </c>
      <c r="C571" s="74">
        <v>2</v>
      </c>
      <c r="D571" s="75" t="s">
        <v>802</v>
      </c>
      <c r="E571" s="74">
        <v>1250</v>
      </c>
      <c r="F571" s="74" t="s">
        <v>1047</v>
      </c>
      <c r="G571" s="72">
        <v>0.20849999999999999</v>
      </c>
      <c r="H571" s="68">
        <v>0.03</v>
      </c>
      <c r="I571" s="69">
        <f t="shared" si="49"/>
        <v>3.9600000000000003E-2</v>
      </c>
      <c r="J571" s="83">
        <f t="shared" si="50"/>
        <v>0.39738600000000007</v>
      </c>
      <c r="K571" s="104"/>
      <c r="L571" s="70">
        <f t="shared" ref="L571:L634" si="51">K571*J571</f>
        <v>0</v>
      </c>
      <c r="M571" s="71">
        <f t="shared" ref="M571:M634" si="52">L571*$K$7</f>
        <v>0</v>
      </c>
      <c r="N571" s="71">
        <f t="shared" ref="N571:N634" si="53">L571-M571</f>
        <v>0</v>
      </c>
    </row>
    <row r="572" spans="1:14">
      <c r="A572" s="73"/>
      <c r="B572" s="73"/>
      <c r="C572" s="74">
        <v>2</v>
      </c>
      <c r="D572" s="75" t="s">
        <v>802</v>
      </c>
      <c r="E572" s="74">
        <v>2597</v>
      </c>
      <c r="F572" s="74" t="s">
        <v>879</v>
      </c>
      <c r="G572" s="72">
        <v>0.20849999999999999</v>
      </c>
      <c r="H572" s="68">
        <v>0.03</v>
      </c>
      <c r="I572" s="69">
        <f t="shared" si="49"/>
        <v>3.9600000000000003E-2</v>
      </c>
      <c r="J572" s="83">
        <f t="shared" si="50"/>
        <v>0.39738600000000007</v>
      </c>
      <c r="K572" s="104"/>
      <c r="L572" s="70">
        <f t="shared" si="51"/>
        <v>0</v>
      </c>
      <c r="M572" s="71">
        <f t="shared" si="52"/>
        <v>0</v>
      </c>
      <c r="N572" s="71">
        <f t="shared" si="53"/>
        <v>0</v>
      </c>
    </row>
    <row r="573" spans="1:14" ht="15" thickBot="1">
      <c r="A573" s="76"/>
      <c r="B573" s="77" t="s">
        <v>0</v>
      </c>
      <c r="C573" s="76"/>
      <c r="D573" s="78"/>
      <c r="E573" s="76"/>
      <c r="F573" s="76"/>
      <c r="G573" s="76">
        <v>0.41699999999999998</v>
      </c>
      <c r="H573" s="76">
        <v>0.03</v>
      </c>
      <c r="I573" s="76">
        <f t="shared" si="49"/>
        <v>3.9600000000000003E-2</v>
      </c>
      <c r="J573" s="86">
        <f>SUM(J571:J572)</f>
        <v>0.79477200000000015</v>
      </c>
      <c r="K573" s="87"/>
      <c r="L573" s="70">
        <f t="shared" si="51"/>
        <v>0</v>
      </c>
      <c r="M573" s="71">
        <f t="shared" si="52"/>
        <v>0</v>
      </c>
      <c r="N573" s="71">
        <f t="shared" si="53"/>
        <v>0</v>
      </c>
    </row>
    <row r="574" spans="1:14" ht="15" thickBot="1">
      <c r="A574" s="73">
        <v>1494</v>
      </c>
      <c r="B574" s="73" t="s">
        <v>1102</v>
      </c>
      <c r="C574" s="74">
        <v>18</v>
      </c>
      <c r="D574" s="75" t="s">
        <v>803</v>
      </c>
      <c r="E574" s="74">
        <v>62</v>
      </c>
      <c r="F574" s="74" t="s">
        <v>1103</v>
      </c>
      <c r="G574" s="72">
        <v>0.2051</v>
      </c>
      <c r="H574" s="68">
        <v>0.03</v>
      </c>
      <c r="I574" s="69">
        <f t="shared" si="49"/>
        <v>3.9600000000000003E-2</v>
      </c>
      <c r="J574" s="83">
        <f t="shared" si="50"/>
        <v>0.39155160000000011</v>
      </c>
      <c r="K574" s="104"/>
      <c r="L574" s="70">
        <f t="shared" si="51"/>
        <v>0</v>
      </c>
      <c r="M574" s="71">
        <f t="shared" si="52"/>
        <v>0</v>
      </c>
      <c r="N574" s="71">
        <f t="shared" si="53"/>
        <v>0</v>
      </c>
    </row>
    <row r="575" spans="1:14" ht="15" thickBot="1">
      <c r="A575" s="73"/>
      <c r="B575" s="73"/>
      <c r="C575" s="74">
        <v>18</v>
      </c>
      <c r="D575" s="75" t="s">
        <v>803</v>
      </c>
      <c r="E575" s="74">
        <v>166</v>
      </c>
      <c r="F575" s="74" t="s">
        <v>1097</v>
      </c>
      <c r="G575" s="72">
        <v>0.2051</v>
      </c>
      <c r="H575" s="68">
        <v>0.03</v>
      </c>
      <c r="I575" s="69">
        <f t="shared" si="49"/>
        <v>3.9600000000000003E-2</v>
      </c>
      <c r="J575" s="83">
        <f t="shared" si="50"/>
        <v>0.39155160000000011</v>
      </c>
      <c r="K575" s="104"/>
      <c r="L575" s="70">
        <f t="shared" si="51"/>
        <v>0</v>
      </c>
      <c r="M575" s="71">
        <f t="shared" si="52"/>
        <v>0</v>
      </c>
      <c r="N575" s="71">
        <f t="shared" si="53"/>
        <v>0</v>
      </c>
    </row>
    <row r="576" spans="1:14">
      <c r="A576" s="73"/>
      <c r="B576" s="73"/>
      <c r="C576" s="74">
        <v>18</v>
      </c>
      <c r="D576" s="75" t="s">
        <v>803</v>
      </c>
      <c r="E576" s="74">
        <v>1374</v>
      </c>
      <c r="F576" s="74" t="s">
        <v>1014</v>
      </c>
      <c r="G576" s="72">
        <v>0.2051</v>
      </c>
      <c r="H576" s="68">
        <v>0.03</v>
      </c>
      <c r="I576" s="69">
        <f t="shared" si="49"/>
        <v>3.9600000000000003E-2</v>
      </c>
      <c r="J576" s="83">
        <f t="shared" si="50"/>
        <v>0.39155160000000011</v>
      </c>
      <c r="K576" s="104"/>
      <c r="L576" s="70">
        <f t="shared" si="51"/>
        <v>0</v>
      </c>
      <c r="M576" s="71">
        <f t="shared" si="52"/>
        <v>0</v>
      </c>
      <c r="N576" s="71">
        <f t="shared" si="53"/>
        <v>0</v>
      </c>
    </row>
    <row r="577" spans="1:14" ht="15" thickBot="1">
      <c r="A577" s="76"/>
      <c r="B577" s="77" t="s">
        <v>0</v>
      </c>
      <c r="C577" s="76"/>
      <c r="D577" s="78"/>
      <c r="E577" s="76"/>
      <c r="F577" s="76"/>
      <c r="G577" s="76">
        <v>0.61529999999999996</v>
      </c>
      <c r="H577" s="76">
        <v>0.03</v>
      </c>
      <c r="I577" s="76">
        <f t="shared" si="49"/>
        <v>3.9600000000000003E-2</v>
      </c>
      <c r="J577" s="86">
        <f>SUM(J574:J576)</f>
        <v>1.1746548000000003</v>
      </c>
      <c r="K577" s="87"/>
      <c r="L577" s="70">
        <f t="shared" si="51"/>
        <v>0</v>
      </c>
      <c r="M577" s="71">
        <f t="shared" si="52"/>
        <v>0</v>
      </c>
      <c r="N577" s="71">
        <f t="shared" si="53"/>
        <v>0</v>
      </c>
    </row>
    <row r="578" spans="1:14" ht="15" thickBot="1">
      <c r="A578" s="73">
        <v>1401</v>
      </c>
      <c r="B578" s="73" t="s">
        <v>1104</v>
      </c>
      <c r="C578" s="74">
        <v>45</v>
      </c>
      <c r="D578" s="75" t="s">
        <v>1064</v>
      </c>
      <c r="E578" s="74">
        <v>56</v>
      </c>
      <c r="F578" s="74" t="s">
        <v>1105</v>
      </c>
      <c r="G578" s="72">
        <v>0.1923</v>
      </c>
      <c r="H578" s="68">
        <v>0.03</v>
      </c>
      <c r="I578" s="69">
        <f t="shared" si="49"/>
        <v>3.9600000000000003E-2</v>
      </c>
      <c r="J578" s="83">
        <f t="shared" si="50"/>
        <v>0.36958680000000005</v>
      </c>
      <c r="K578" s="104"/>
      <c r="L578" s="70">
        <f t="shared" si="51"/>
        <v>0</v>
      </c>
      <c r="M578" s="71">
        <f t="shared" si="52"/>
        <v>0</v>
      </c>
      <c r="N578" s="71">
        <f t="shared" si="53"/>
        <v>0</v>
      </c>
    </row>
    <row r="579" spans="1:14" ht="15" thickBot="1">
      <c r="A579" s="73"/>
      <c r="B579" s="73"/>
      <c r="C579" s="74">
        <v>45</v>
      </c>
      <c r="D579" s="75" t="s">
        <v>1064</v>
      </c>
      <c r="E579" s="74">
        <v>58</v>
      </c>
      <c r="F579" s="74" t="s">
        <v>1106</v>
      </c>
      <c r="G579" s="72">
        <v>0.1923</v>
      </c>
      <c r="H579" s="68">
        <v>0.03</v>
      </c>
      <c r="I579" s="69">
        <f t="shared" si="49"/>
        <v>3.9600000000000003E-2</v>
      </c>
      <c r="J579" s="83">
        <f t="shared" si="50"/>
        <v>0.36958680000000005</v>
      </c>
      <c r="K579" s="104"/>
      <c r="L579" s="70">
        <f t="shared" si="51"/>
        <v>0</v>
      </c>
      <c r="M579" s="71">
        <f t="shared" si="52"/>
        <v>0</v>
      </c>
      <c r="N579" s="71">
        <f t="shared" si="53"/>
        <v>0</v>
      </c>
    </row>
    <row r="580" spans="1:14">
      <c r="A580" s="73"/>
      <c r="B580" s="73"/>
      <c r="C580" s="74">
        <v>45</v>
      </c>
      <c r="D580" s="75" t="s">
        <v>1064</v>
      </c>
      <c r="E580" s="74">
        <v>59</v>
      </c>
      <c r="F580" s="74" t="s">
        <v>1107</v>
      </c>
      <c r="G580" s="72">
        <v>0.1923</v>
      </c>
      <c r="H580" s="68">
        <v>0.03</v>
      </c>
      <c r="I580" s="69">
        <f t="shared" si="49"/>
        <v>3.9600000000000003E-2</v>
      </c>
      <c r="J580" s="83">
        <f t="shared" si="50"/>
        <v>0.36958680000000005</v>
      </c>
      <c r="K580" s="104"/>
      <c r="L580" s="70">
        <f t="shared" si="51"/>
        <v>0</v>
      </c>
      <c r="M580" s="71">
        <f t="shared" si="52"/>
        <v>0</v>
      </c>
      <c r="N580" s="71">
        <f t="shared" si="53"/>
        <v>0</v>
      </c>
    </row>
    <row r="581" spans="1:14" ht="15" thickBot="1">
      <c r="A581" s="76"/>
      <c r="B581" s="77" t="s">
        <v>0</v>
      </c>
      <c r="C581" s="76"/>
      <c r="D581" s="78"/>
      <c r="E581" s="76"/>
      <c r="F581" s="76"/>
      <c r="G581" s="76">
        <v>0.57689999999999997</v>
      </c>
      <c r="H581" s="76">
        <v>0.03</v>
      </c>
      <c r="I581" s="76">
        <f t="shared" si="49"/>
        <v>3.9600000000000003E-2</v>
      </c>
      <c r="J581" s="86">
        <f>SUM(J578:J580)</f>
        <v>1.1087604000000002</v>
      </c>
      <c r="K581" s="87"/>
      <c r="L581" s="70">
        <f t="shared" si="51"/>
        <v>0</v>
      </c>
      <c r="M581" s="71">
        <f t="shared" si="52"/>
        <v>0</v>
      </c>
      <c r="N581" s="71">
        <f t="shared" si="53"/>
        <v>0</v>
      </c>
    </row>
    <row r="582" spans="1:14" ht="15" thickBot="1">
      <c r="A582" s="73">
        <v>2140</v>
      </c>
      <c r="B582" s="73" t="s">
        <v>1108</v>
      </c>
      <c r="C582" s="74">
        <v>1</v>
      </c>
      <c r="D582" s="75" t="s">
        <v>807</v>
      </c>
      <c r="E582" s="74">
        <v>329</v>
      </c>
      <c r="F582" s="74" t="s">
        <v>1039</v>
      </c>
      <c r="G582" s="72">
        <v>0.20910000000000001</v>
      </c>
      <c r="H582" s="68">
        <v>0.03</v>
      </c>
      <c r="I582" s="69">
        <f t="shared" si="49"/>
        <v>3.9600000000000003E-2</v>
      </c>
      <c r="J582" s="83">
        <f t="shared" si="50"/>
        <v>0.39841560000000004</v>
      </c>
      <c r="K582" s="104"/>
      <c r="L582" s="70">
        <f t="shared" si="51"/>
        <v>0</v>
      </c>
      <c r="M582" s="71">
        <f t="shared" si="52"/>
        <v>0</v>
      </c>
      <c r="N582" s="71">
        <f t="shared" si="53"/>
        <v>0</v>
      </c>
    </row>
    <row r="583" spans="1:14" ht="15" thickBot="1">
      <c r="A583" s="73"/>
      <c r="B583" s="73"/>
      <c r="C583" s="74">
        <v>18</v>
      </c>
      <c r="D583" s="75" t="s">
        <v>803</v>
      </c>
      <c r="E583" s="74">
        <v>139</v>
      </c>
      <c r="F583" s="74" t="s">
        <v>808</v>
      </c>
      <c r="G583" s="72">
        <v>0.1951</v>
      </c>
      <c r="H583" s="68">
        <v>0.03</v>
      </c>
      <c r="I583" s="69">
        <f t="shared" si="49"/>
        <v>3.9600000000000003E-2</v>
      </c>
      <c r="J583" s="83">
        <f t="shared" si="50"/>
        <v>0.37439160000000005</v>
      </c>
      <c r="K583" s="104"/>
      <c r="L583" s="70">
        <f t="shared" si="51"/>
        <v>0</v>
      </c>
      <c r="M583" s="71">
        <f t="shared" si="52"/>
        <v>0</v>
      </c>
      <c r="N583" s="71">
        <f t="shared" si="53"/>
        <v>0</v>
      </c>
    </row>
    <row r="584" spans="1:14">
      <c r="A584" s="73"/>
      <c r="B584" s="73"/>
      <c r="C584" s="74">
        <v>28</v>
      </c>
      <c r="D584" s="75" t="s">
        <v>815</v>
      </c>
      <c r="E584" s="74">
        <v>132</v>
      </c>
      <c r="F584" s="74" t="s">
        <v>842</v>
      </c>
      <c r="G584" s="72">
        <v>0.1598</v>
      </c>
      <c r="H584" s="68">
        <v>0.03</v>
      </c>
      <c r="I584" s="69">
        <f t="shared" si="49"/>
        <v>3.9600000000000003E-2</v>
      </c>
      <c r="J584" s="83">
        <f t="shared" si="50"/>
        <v>0.31381680000000006</v>
      </c>
      <c r="K584" s="104"/>
      <c r="L584" s="70">
        <f t="shared" si="51"/>
        <v>0</v>
      </c>
      <c r="M584" s="71">
        <f t="shared" si="52"/>
        <v>0</v>
      </c>
      <c r="N584" s="71">
        <f t="shared" si="53"/>
        <v>0</v>
      </c>
    </row>
    <row r="585" spans="1:14" ht="15" thickBot="1">
      <c r="A585" s="76"/>
      <c r="B585" s="77" t="s">
        <v>0</v>
      </c>
      <c r="C585" s="76"/>
      <c r="D585" s="78"/>
      <c r="E585" s="76"/>
      <c r="F585" s="76"/>
      <c r="G585" s="76">
        <v>0.56399999999999995</v>
      </c>
      <c r="H585" s="76">
        <v>0.03</v>
      </c>
      <c r="I585" s="76">
        <f t="shared" si="49"/>
        <v>3.9600000000000003E-2</v>
      </c>
      <c r="J585" s="86">
        <f>SUM(J582:J584)</f>
        <v>1.0866240000000003</v>
      </c>
      <c r="K585" s="87"/>
      <c r="L585" s="70">
        <f t="shared" si="51"/>
        <v>0</v>
      </c>
      <c r="M585" s="71">
        <f t="shared" si="52"/>
        <v>0</v>
      </c>
      <c r="N585" s="71">
        <f t="shared" si="53"/>
        <v>0</v>
      </c>
    </row>
    <row r="586" spans="1:14" ht="15" thickBot="1">
      <c r="A586" s="73">
        <v>1259</v>
      </c>
      <c r="B586" s="73" t="s">
        <v>843</v>
      </c>
      <c r="C586" s="74">
        <v>28</v>
      </c>
      <c r="D586" s="75" t="s">
        <v>815</v>
      </c>
      <c r="E586" s="74">
        <v>1069</v>
      </c>
      <c r="F586" s="74" t="s">
        <v>844</v>
      </c>
      <c r="G586" s="72">
        <v>0.1598</v>
      </c>
      <c r="H586" s="68">
        <v>0.03</v>
      </c>
      <c r="I586" s="69">
        <f t="shared" si="49"/>
        <v>3.9600000000000003E-2</v>
      </c>
      <c r="J586" s="83">
        <f t="shared" si="50"/>
        <v>0.31381680000000006</v>
      </c>
      <c r="K586" s="104"/>
      <c r="L586" s="70">
        <f t="shared" si="51"/>
        <v>0</v>
      </c>
      <c r="M586" s="71">
        <f t="shared" si="52"/>
        <v>0</v>
      </c>
      <c r="N586" s="71">
        <f t="shared" si="53"/>
        <v>0</v>
      </c>
    </row>
    <row r="587" spans="1:14" ht="15" thickBot="1">
      <c r="A587" s="73"/>
      <c r="B587" s="73"/>
      <c r="C587" s="74">
        <v>28</v>
      </c>
      <c r="D587" s="75" t="s">
        <v>815</v>
      </c>
      <c r="E587" s="74">
        <v>1089</v>
      </c>
      <c r="F587" s="74" t="s">
        <v>890</v>
      </c>
      <c r="G587" s="72">
        <v>0.1598</v>
      </c>
      <c r="H587" s="68">
        <v>0.03</v>
      </c>
      <c r="I587" s="69">
        <f t="shared" ref="I587:I650" si="54">H587*1.32</f>
        <v>3.9600000000000003E-2</v>
      </c>
      <c r="J587" s="83">
        <f t="shared" ref="J587:J649" si="55">((G587*1.3)*1.32)+I587</f>
        <v>0.31381680000000006</v>
      </c>
      <c r="K587" s="104"/>
      <c r="L587" s="70">
        <f t="shared" si="51"/>
        <v>0</v>
      </c>
      <c r="M587" s="71">
        <f t="shared" si="52"/>
        <v>0</v>
      </c>
      <c r="N587" s="71">
        <f t="shared" si="53"/>
        <v>0</v>
      </c>
    </row>
    <row r="588" spans="1:14">
      <c r="A588" s="73"/>
      <c r="B588" s="73"/>
      <c r="C588" s="74">
        <v>28</v>
      </c>
      <c r="D588" s="75" t="s">
        <v>815</v>
      </c>
      <c r="E588" s="74">
        <v>2307</v>
      </c>
      <c r="F588" s="74" t="s">
        <v>845</v>
      </c>
      <c r="G588" s="72">
        <v>0.1598</v>
      </c>
      <c r="H588" s="68">
        <v>0.03</v>
      </c>
      <c r="I588" s="69">
        <f t="shared" si="54"/>
        <v>3.9600000000000003E-2</v>
      </c>
      <c r="J588" s="83">
        <f t="shared" si="55"/>
        <v>0.31381680000000006</v>
      </c>
      <c r="K588" s="104"/>
      <c r="L588" s="70">
        <f t="shared" si="51"/>
        <v>0</v>
      </c>
      <c r="M588" s="71">
        <f t="shared" si="52"/>
        <v>0</v>
      </c>
      <c r="N588" s="71">
        <f t="shared" si="53"/>
        <v>0</v>
      </c>
    </row>
    <row r="589" spans="1:14" ht="15" thickBot="1">
      <c r="A589" s="76"/>
      <c r="B589" s="77" t="s">
        <v>0</v>
      </c>
      <c r="C589" s="76"/>
      <c r="D589" s="78"/>
      <c r="E589" s="76"/>
      <c r="F589" s="76"/>
      <c r="G589" s="76">
        <v>0.47939999999999999</v>
      </c>
      <c r="H589" s="76">
        <v>0.03</v>
      </c>
      <c r="I589" s="76">
        <f t="shared" si="54"/>
        <v>3.9600000000000003E-2</v>
      </c>
      <c r="J589" s="86">
        <f>SUM(J586:J588)</f>
        <v>0.94145040000000013</v>
      </c>
      <c r="K589" s="87"/>
      <c r="L589" s="70">
        <f t="shared" si="51"/>
        <v>0</v>
      </c>
      <c r="M589" s="71">
        <f t="shared" si="52"/>
        <v>0</v>
      </c>
      <c r="N589" s="71">
        <f t="shared" si="53"/>
        <v>0</v>
      </c>
    </row>
    <row r="590" spans="1:14" ht="15" thickBot="1">
      <c r="A590" s="73">
        <v>1422</v>
      </c>
      <c r="B590" s="73" t="s">
        <v>1109</v>
      </c>
      <c r="C590" s="74">
        <v>2</v>
      </c>
      <c r="D590" s="75" t="s">
        <v>802</v>
      </c>
      <c r="E590" s="74">
        <v>340</v>
      </c>
      <c r="F590" s="74" t="s">
        <v>1110</v>
      </c>
      <c r="G590" s="72">
        <v>0.22850000000000001</v>
      </c>
      <c r="H590" s="68">
        <v>0.03</v>
      </c>
      <c r="I590" s="69">
        <f t="shared" si="54"/>
        <v>3.9600000000000003E-2</v>
      </c>
      <c r="J590" s="83">
        <f t="shared" si="55"/>
        <v>0.43170600000000009</v>
      </c>
      <c r="K590" s="104"/>
      <c r="L590" s="70">
        <f t="shared" si="51"/>
        <v>0</v>
      </c>
      <c r="M590" s="71">
        <f t="shared" si="52"/>
        <v>0</v>
      </c>
      <c r="N590" s="71">
        <f t="shared" si="53"/>
        <v>0</v>
      </c>
    </row>
    <row r="591" spans="1:14">
      <c r="A591" s="73"/>
      <c r="B591" s="73"/>
      <c r="C591" s="74">
        <v>32</v>
      </c>
      <c r="D591" s="75" t="s">
        <v>826</v>
      </c>
      <c r="E591" s="74">
        <v>800</v>
      </c>
      <c r="F591" s="74" t="s">
        <v>1057</v>
      </c>
      <c r="G591" s="72">
        <v>0.19950000000000001</v>
      </c>
      <c r="H591" s="68">
        <v>0.03</v>
      </c>
      <c r="I591" s="69">
        <f t="shared" si="54"/>
        <v>3.9600000000000003E-2</v>
      </c>
      <c r="J591" s="83">
        <f t="shared" si="55"/>
        <v>0.38194200000000006</v>
      </c>
      <c r="K591" s="104"/>
      <c r="L591" s="70">
        <f t="shared" si="51"/>
        <v>0</v>
      </c>
      <c r="M591" s="71">
        <f t="shared" si="52"/>
        <v>0</v>
      </c>
      <c r="N591" s="71">
        <f t="shared" si="53"/>
        <v>0</v>
      </c>
    </row>
    <row r="592" spans="1:14" ht="15" thickBot="1">
      <c r="A592" s="76"/>
      <c r="B592" s="77" t="s">
        <v>0</v>
      </c>
      <c r="C592" s="76"/>
      <c r="D592" s="78"/>
      <c r="E592" s="76"/>
      <c r="F592" s="76"/>
      <c r="G592" s="76">
        <v>0.42799999999999999</v>
      </c>
      <c r="H592" s="76">
        <v>0.03</v>
      </c>
      <c r="I592" s="76">
        <f t="shared" si="54"/>
        <v>3.9600000000000003E-2</v>
      </c>
      <c r="J592" s="86">
        <f>SUM(J590:J591)</f>
        <v>0.81364800000000015</v>
      </c>
      <c r="K592" s="87"/>
      <c r="L592" s="70">
        <f t="shared" si="51"/>
        <v>0</v>
      </c>
      <c r="M592" s="71">
        <f t="shared" si="52"/>
        <v>0</v>
      </c>
      <c r="N592" s="71">
        <f t="shared" si="53"/>
        <v>0</v>
      </c>
    </row>
    <row r="593" spans="1:14" ht="15" thickBot="1">
      <c r="A593" s="73">
        <v>1862</v>
      </c>
      <c r="B593" s="73" t="s">
        <v>1111</v>
      </c>
      <c r="C593" s="74">
        <v>2</v>
      </c>
      <c r="D593" s="75" t="s">
        <v>802</v>
      </c>
      <c r="E593" s="74">
        <v>2597</v>
      </c>
      <c r="F593" s="74" t="s">
        <v>879</v>
      </c>
      <c r="G593" s="72">
        <v>0.20849999999999999</v>
      </c>
      <c r="H593" s="68">
        <v>0.03</v>
      </c>
      <c r="I593" s="69">
        <f t="shared" si="54"/>
        <v>3.9600000000000003E-2</v>
      </c>
      <c r="J593" s="83">
        <f t="shared" si="55"/>
        <v>0.39738600000000007</v>
      </c>
      <c r="K593" s="104"/>
      <c r="L593" s="70">
        <f t="shared" si="51"/>
        <v>0</v>
      </c>
      <c r="M593" s="71">
        <f t="shared" si="52"/>
        <v>0</v>
      </c>
      <c r="N593" s="71">
        <f t="shared" si="53"/>
        <v>0</v>
      </c>
    </row>
    <row r="594" spans="1:14" ht="15" thickBot="1">
      <c r="A594" s="73"/>
      <c r="B594" s="73"/>
      <c r="C594" s="74">
        <v>18</v>
      </c>
      <c r="D594" s="75" t="s">
        <v>803</v>
      </c>
      <c r="E594" s="74">
        <v>375</v>
      </c>
      <c r="F594" s="74" t="s">
        <v>972</v>
      </c>
      <c r="G594" s="72">
        <v>0.21510000000000001</v>
      </c>
      <c r="H594" s="68">
        <v>0.03</v>
      </c>
      <c r="I594" s="69">
        <f t="shared" si="54"/>
        <v>3.9600000000000003E-2</v>
      </c>
      <c r="J594" s="83">
        <f t="shared" si="55"/>
        <v>0.40871160000000012</v>
      </c>
      <c r="K594" s="104"/>
      <c r="L594" s="70">
        <f t="shared" si="51"/>
        <v>0</v>
      </c>
      <c r="M594" s="71">
        <f t="shared" si="52"/>
        <v>0</v>
      </c>
      <c r="N594" s="71">
        <f t="shared" si="53"/>
        <v>0</v>
      </c>
    </row>
    <row r="595" spans="1:14">
      <c r="A595" s="73"/>
      <c r="B595" s="73"/>
      <c r="C595" s="74">
        <v>21</v>
      </c>
      <c r="D595" s="75" t="s">
        <v>805</v>
      </c>
      <c r="E595" s="74">
        <v>35</v>
      </c>
      <c r="F595" s="74" t="s">
        <v>166</v>
      </c>
      <c r="G595" s="72">
        <v>0.1648</v>
      </c>
      <c r="H595" s="68">
        <v>0.03</v>
      </c>
      <c r="I595" s="69">
        <f t="shared" si="54"/>
        <v>3.9600000000000003E-2</v>
      </c>
      <c r="J595" s="83">
        <f t="shared" si="55"/>
        <v>0.32239680000000004</v>
      </c>
      <c r="K595" s="104"/>
      <c r="L595" s="70">
        <f t="shared" si="51"/>
        <v>0</v>
      </c>
      <c r="M595" s="71">
        <f t="shared" si="52"/>
        <v>0</v>
      </c>
      <c r="N595" s="71">
        <f t="shared" si="53"/>
        <v>0</v>
      </c>
    </row>
    <row r="596" spans="1:14" ht="15" thickBot="1">
      <c r="A596" s="76"/>
      <c r="B596" s="77" t="s">
        <v>0</v>
      </c>
      <c r="C596" s="76"/>
      <c r="D596" s="78"/>
      <c r="E596" s="76"/>
      <c r="F596" s="76"/>
      <c r="G596" s="76">
        <v>0.58840000000000003</v>
      </c>
      <c r="H596" s="76">
        <v>0.03</v>
      </c>
      <c r="I596" s="76">
        <f t="shared" si="54"/>
        <v>3.9600000000000003E-2</v>
      </c>
      <c r="J596" s="86">
        <f>SUM(J593:J595)</f>
        <v>1.1284944000000001</v>
      </c>
      <c r="K596" s="87"/>
      <c r="L596" s="70">
        <f t="shared" si="51"/>
        <v>0</v>
      </c>
      <c r="M596" s="71">
        <f t="shared" si="52"/>
        <v>0</v>
      </c>
      <c r="N596" s="71">
        <f t="shared" si="53"/>
        <v>0</v>
      </c>
    </row>
    <row r="597" spans="1:14" ht="15" thickBot="1">
      <c r="A597" s="73">
        <v>1707</v>
      </c>
      <c r="B597" s="73" t="s">
        <v>1112</v>
      </c>
      <c r="C597" s="74">
        <v>2</v>
      </c>
      <c r="D597" s="75" t="s">
        <v>802</v>
      </c>
      <c r="E597" s="74">
        <v>330</v>
      </c>
      <c r="F597" s="74" t="s">
        <v>822</v>
      </c>
      <c r="G597" s="72">
        <v>0.2303</v>
      </c>
      <c r="H597" s="68">
        <v>0.03</v>
      </c>
      <c r="I597" s="69">
        <f t="shared" si="54"/>
        <v>3.9600000000000003E-2</v>
      </c>
      <c r="J597" s="83">
        <f t="shared" si="55"/>
        <v>0.43479480000000004</v>
      </c>
      <c r="K597" s="104"/>
      <c r="L597" s="70">
        <f t="shared" si="51"/>
        <v>0</v>
      </c>
      <c r="M597" s="71">
        <f t="shared" si="52"/>
        <v>0</v>
      </c>
      <c r="N597" s="71">
        <f t="shared" si="53"/>
        <v>0</v>
      </c>
    </row>
    <row r="598" spans="1:14">
      <c r="A598" s="73"/>
      <c r="B598" s="73"/>
      <c r="C598" s="74">
        <v>18</v>
      </c>
      <c r="D598" s="75" t="s">
        <v>803</v>
      </c>
      <c r="E598" s="74">
        <v>1376</v>
      </c>
      <c r="F598" s="74" t="s">
        <v>876</v>
      </c>
      <c r="G598" s="72">
        <v>0.2051</v>
      </c>
      <c r="H598" s="68">
        <v>0.03</v>
      </c>
      <c r="I598" s="69">
        <f t="shared" si="54"/>
        <v>3.9600000000000003E-2</v>
      </c>
      <c r="J598" s="83">
        <f t="shared" si="55"/>
        <v>0.39155160000000011</v>
      </c>
      <c r="K598" s="104"/>
      <c r="L598" s="70">
        <f t="shared" si="51"/>
        <v>0</v>
      </c>
      <c r="M598" s="71">
        <f t="shared" si="52"/>
        <v>0</v>
      </c>
      <c r="N598" s="71">
        <f t="shared" si="53"/>
        <v>0</v>
      </c>
    </row>
    <row r="599" spans="1:14" ht="15" thickBot="1">
      <c r="A599" s="76"/>
      <c r="B599" s="77" t="s">
        <v>0</v>
      </c>
      <c r="C599" s="76"/>
      <c r="D599" s="78"/>
      <c r="E599" s="76"/>
      <c r="F599" s="76"/>
      <c r="G599" s="76">
        <v>0.43540000000000001</v>
      </c>
      <c r="H599" s="76">
        <v>0.03</v>
      </c>
      <c r="I599" s="76">
        <f t="shared" si="54"/>
        <v>3.9600000000000003E-2</v>
      </c>
      <c r="J599" s="86">
        <f>SUM(J597:J598)</f>
        <v>0.82634640000000015</v>
      </c>
      <c r="K599" s="87"/>
      <c r="L599" s="70">
        <f t="shared" si="51"/>
        <v>0</v>
      </c>
      <c r="M599" s="71">
        <f t="shared" si="52"/>
        <v>0</v>
      </c>
      <c r="N599" s="71">
        <f t="shared" si="53"/>
        <v>0</v>
      </c>
    </row>
    <row r="600" spans="1:14" ht="15" thickBot="1">
      <c r="A600" s="73">
        <v>1469</v>
      </c>
      <c r="B600" s="73" t="s">
        <v>1113</v>
      </c>
      <c r="C600" s="74">
        <v>2</v>
      </c>
      <c r="D600" s="75" t="s">
        <v>802</v>
      </c>
      <c r="E600" s="74">
        <v>173</v>
      </c>
      <c r="F600" s="74" t="s">
        <v>821</v>
      </c>
      <c r="G600" s="72">
        <v>0.2303</v>
      </c>
      <c r="H600" s="68">
        <v>0.03</v>
      </c>
      <c r="I600" s="69">
        <f t="shared" si="54"/>
        <v>3.9600000000000003E-2</v>
      </c>
      <c r="J600" s="83">
        <f t="shared" si="55"/>
        <v>0.43479480000000004</v>
      </c>
      <c r="K600" s="104"/>
      <c r="L600" s="70">
        <f t="shared" si="51"/>
        <v>0</v>
      </c>
      <c r="M600" s="71">
        <f t="shared" si="52"/>
        <v>0</v>
      </c>
      <c r="N600" s="71">
        <f t="shared" si="53"/>
        <v>0</v>
      </c>
    </row>
    <row r="601" spans="1:14">
      <c r="A601" s="73"/>
      <c r="B601" s="73"/>
      <c r="C601" s="74">
        <v>21</v>
      </c>
      <c r="D601" s="75" t="s">
        <v>805</v>
      </c>
      <c r="E601" s="74">
        <v>31</v>
      </c>
      <c r="F601" s="74" t="s">
        <v>165</v>
      </c>
      <c r="G601" s="72">
        <v>0.1648</v>
      </c>
      <c r="H601" s="68">
        <v>0.03</v>
      </c>
      <c r="I601" s="69">
        <f t="shared" si="54"/>
        <v>3.9600000000000003E-2</v>
      </c>
      <c r="J601" s="83">
        <f t="shared" si="55"/>
        <v>0.32239680000000004</v>
      </c>
      <c r="K601" s="104"/>
      <c r="L601" s="70">
        <f t="shared" si="51"/>
        <v>0</v>
      </c>
      <c r="M601" s="71">
        <f t="shared" si="52"/>
        <v>0</v>
      </c>
      <c r="N601" s="71">
        <f t="shared" si="53"/>
        <v>0</v>
      </c>
    </row>
    <row r="602" spans="1:14" ht="15" thickBot="1">
      <c r="A602" s="76"/>
      <c r="B602" s="77" t="s">
        <v>0</v>
      </c>
      <c r="C602" s="76"/>
      <c r="D602" s="78"/>
      <c r="E602" s="76"/>
      <c r="F602" s="76"/>
      <c r="G602" s="76">
        <v>0.39510000000000001</v>
      </c>
      <c r="H602" s="76">
        <v>0.03</v>
      </c>
      <c r="I602" s="76">
        <f t="shared" si="54"/>
        <v>3.9600000000000003E-2</v>
      </c>
      <c r="J602" s="86">
        <f>SUM(J600:J601)</f>
        <v>0.75719160000000008</v>
      </c>
      <c r="K602" s="87"/>
      <c r="L602" s="70">
        <f t="shared" si="51"/>
        <v>0</v>
      </c>
      <c r="M602" s="71">
        <f t="shared" si="52"/>
        <v>0</v>
      </c>
      <c r="N602" s="71">
        <f t="shared" si="53"/>
        <v>0</v>
      </c>
    </row>
    <row r="603" spans="1:14" ht="15" thickBot="1">
      <c r="A603" s="73">
        <v>1011</v>
      </c>
      <c r="B603" s="73" t="s">
        <v>1114</v>
      </c>
      <c r="C603" s="74">
        <v>2</v>
      </c>
      <c r="D603" s="75" t="s">
        <v>802</v>
      </c>
      <c r="E603" s="74">
        <v>173</v>
      </c>
      <c r="F603" s="74" t="s">
        <v>821</v>
      </c>
      <c r="G603" s="72">
        <v>0.2303</v>
      </c>
      <c r="H603" s="68">
        <v>0.03</v>
      </c>
      <c r="I603" s="69">
        <f t="shared" si="54"/>
        <v>3.9600000000000003E-2</v>
      </c>
      <c r="J603" s="83">
        <f t="shared" si="55"/>
        <v>0.43479480000000004</v>
      </c>
      <c r="K603" s="104"/>
      <c r="L603" s="70">
        <f t="shared" si="51"/>
        <v>0</v>
      </c>
      <c r="M603" s="71">
        <f t="shared" si="52"/>
        <v>0</v>
      </c>
      <c r="N603" s="71">
        <f t="shared" si="53"/>
        <v>0</v>
      </c>
    </row>
    <row r="604" spans="1:14">
      <c r="A604" s="73"/>
      <c r="B604" s="73"/>
      <c r="C604" s="74">
        <v>32</v>
      </c>
      <c r="D604" s="75" t="s">
        <v>826</v>
      </c>
      <c r="E604" s="74">
        <v>800</v>
      </c>
      <c r="F604" s="74" t="s">
        <v>1057</v>
      </c>
      <c r="G604" s="72">
        <v>0.19950000000000001</v>
      </c>
      <c r="H604" s="68">
        <v>0.03</v>
      </c>
      <c r="I604" s="69">
        <f t="shared" si="54"/>
        <v>3.9600000000000003E-2</v>
      </c>
      <c r="J604" s="83">
        <f t="shared" si="55"/>
        <v>0.38194200000000006</v>
      </c>
      <c r="K604" s="104"/>
      <c r="L604" s="70">
        <f t="shared" si="51"/>
        <v>0</v>
      </c>
      <c r="M604" s="71">
        <f t="shared" si="52"/>
        <v>0</v>
      </c>
      <c r="N604" s="71">
        <f t="shared" si="53"/>
        <v>0</v>
      </c>
    </row>
    <row r="605" spans="1:14" ht="15" thickBot="1">
      <c r="A605" s="76"/>
      <c r="B605" s="77" t="s">
        <v>0</v>
      </c>
      <c r="C605" s="76"/>
      <c r="D605" s="78"/>
      <c r="E605" s="76"/>
      <c r="F605" s="76"/>
      <c r="G605" s="76">
        <v>0.42980000000000002</v>
      </c>
      <c r="H605" s="76">
        <v>0.03</v>
      </c>
      <c r="I605" s="76">
        <f t="shared" si="54"/>
        <v>3.9600000000000003E-2</v>
      </c>
      <c r="J605" s="86">
        <f>SUM(J603:J604)</f>
        <v>0.81673680000000015</v>
      </c>
      <c r="K605" s="87"/>
      <c r="L605" s="70">
        <f t="shared" si="51"/>
        <v>0</v>
      </c>
      <c r="M605" s="71">
        <f t="shared" si="52"/>
        <v>0</v>
      </c>
      <c r="N605" s="71">
        <f t="shared" si="53"/>
        <v>0</v>
      </c>
    </row>
    <row r="606" spans="1:14" ht="15" thickBot="1">
      <c r="A606" s="73">
        <v>1243</v>
      </c>
      <c r="B606" s="73" t="s">
        <v>846</v>
      </c>
      <c r="C606" s="74">
        <v>228</v>
      </c>
      <c r="D606" s="75" t="s">
        <v>847</v>
      </c>
      <c r="E606" s="74">
        <v>34</v>
      </c>
      <c r="F606" s="74" t="s">
        <v>848</v>
      </c>
      <c r="G606" s="72">
        <v>0.24660000000000001</v>
      </c>
      <c r="H606" s="68">
        <v>0.03</v>
      </c>
      <c r="I606" s="69">
        <f t="shared" si="54"/>
        <v>3.9600000000000003E-2</v>
      </c>
      <c r="J606" s="83">
        <f t="shared" si="55"/>
        <v>0.46276560000000011</v>
      </c>
      <c r="K606" s="104"/>
      <c r="L606" s="70">
        <f t="shared" si="51"/>
        <v>0</v>
      </c>
      <c r="M606" s="71">
        <f t="shared" si="52"/>
        <v>0</v>
      </c>
      <c r="N606" s="71">
        <f t="shared" si="53"/>
        <v>0</v>
      </c>
    </row>
    <row r="607" spans="1:14">
      <c r="A607" s="73"/>
      <c r="B607" s="73"/>
      <c r="C607" s="74">
        <v>228</v>
      </c>
      <c r="D607" s="75" t="s">
        <v>847</v>
      </c>
      <c r="E607" s="74">
        <v>36</v>
      </c>
      <c r="F607" s="74" t="s">
        <v>849</v>
      </c>
      <c r="G607" s="72">
        <v>0.24660000000000001</v>
      </c>
      <c r="H607" s="68">
        <v>0.03</v>
      </c>
      <c r="I607" s="69">
        <f t="shared" si="54"/>
        <v>3.9600000000000003E-2</v>
      </c>
      <c r="J607" s="83">
        <f t="shared" si="55"/>
        <v>0.46276560000000011</v>
      </c>
      <c r="K607" s="104"/>
      <c r="L607" s="70">
        <f t="shared" si="51"/>
        <v>0</v>
      </c>
      <c r="M607" s="71">
        <f t="shared" si="52"/>
        <v>0</v>
      </c>
      <c r="N607" s="71">
        <f t="shared" si="53"/>
        <v>0</v>
      </c>
    </row>
    <row r="608" spans="1:14" ht="15" thickBot="1">
      <c r="A608" s="76"/>
      <c r="B608" s="77" t="s">
        <v>0</v>
      </c>
      <c r="C608" s="76"/>
      <c r="D608" s="78"/>
      <c r="E608" s="76"/>
      <c r="F608" s="76"/>
      <c r="G608" s="76">
        <v>0.49320000000000003</v>
      </c>
      <c r="H608" s="76">
        <v>0.03</v>
      </c>
      <c r="I608" s="76">
        <f t="shared" si="54"/>
        <v>3.9600000000000003E-2</v>
      </c>
      <c r="J608" s="86">
        <f>SUM(J606:J607)</f>
        <v>0.92553120000000022</v>
      </c>
      <c r="K608" s="87"/>
      <c r="L608" s="70">
        <f t="shared" si="51"/>
        <v>0</v>
      </c>
      <c r="M608" s="71">
        <f t="shared" si="52"/>
        <v>0</v>
      </c>
      <c r="N608" s="71">
        <f t="shared" si="53"/>
        <v>0</v>
      </c>
    </row>
    <row r="609" spans="1:14" ht="15" thickBot="1">
      <c r="A609" s="73">
        <v>1827</v>
      </c>
      <c r="B609" s="73" t="s">
        <v>1115</v>
      </c>
      <c r="C609" s="74">
        <v>28</v>
      </c>
      <c r="D609" s="75" t="s">
        <v>815</v>
      </c>
      <c r="E609" s="74">
        <v>1056</v>
      </c>
      <c r="F609" s="74" t="s">
        <v>831</v>
      </c>
      <c r="G609" s="72">
        <v>0.1598</v>
      </c>
      <c r="H609" s="68">
        <v>0.03</v>
      </c>
      <c r="I609" s="69">
        <f t="shared" si="54"/>
        <v>3.9600000000000003E-2</v>
      </c>
      <c r="J609" s="83">
        <f t="shared" si="55"/>
        <v>0.31381680000000006</v>
      </c>
      <c r="K609" s="104"/>
      <c r="L609" s="70">
        <f t="shared" si="51"/>
        <v>0</v>
      </c>
      <c r="M609" s="71">
        <f t="shared" si="52"/>
        <v>0</v>
      </c>
      <c r="N609" s="71">
        <f t="shared" si="53"/>
        <v>0</v>
      </c>
    </row>
    <row r="610" spans="1:14" ht="15" thickBot="1">
      <c r="A610" s="73"/>
      <c r="B610" s="73"/>
      <c r="C610" s="74">
        <v>42</v>
      </c>
      <c r="D610" s="75" t="s">
        <v>832</v>
      </c>
      <c r="E610" s="74">
        <v>48</v>
      </c>
      <c r="F610" s="74" t="s">
        <v>1034</v>
      </c>
      <c r="G610" s="72">
        <v>0.22739999999999999</v>
      </c>
      <c r="H610" s="68">
        <v>0.03</v>
      </c>
      <c r="I610" s="69">
        <f t="shared" si="54"/>
        <v>3.9600000000000003E-2</v>
      </c>
      <c r="J610" s="83">
        <f t="shared" si="55"/>
        <v>0.42981840000000004</v>
      </c>
      <c r="K610" s="104"/>
      <c r="L610" s="70">
        <f t="shared" si="51"/>
        <v>0</v>
      </c>
      <c r="M610" s="71">
        <f t="shared" si="52"/>
        <v>0</v>
      </c>
      <c r="N610" s="71">
        <f t="shared" si="53"/>
        <v>0</v>
      </c>
    </row>
    <row r="611" spans="1:14">
      <c r="A611" s="73"/>
      <c r="B611" s="73"/>
      <c r="C611" s="74">
        <v>227</v>
      </c>
      <c r="D611" s="75" t="s">
        <v>1116</v>
      </c>
      <c r="E611" s="74">
        <v>16</v>
      </c>
      <c r="F611" s="74" t="s">
        <v>1117</v>
      </c>
      <c r="G611" s="72">
        <v>0.28149999999999997</v>
      </c>
      <c r="H611" s="68">
        <v>0.03</v>
      </c>
      <c r="I611" s="69">
        <f t="shared" si="54"/>
        <v>3.9600000000000003E-2</v>
      </c>
      <c r="J611" s="83">
        <f t="shared" si="55"/>
        <v>0.52265400000000006</v>
      </c>
      <c r="K611" s="104"/>
      <c r="L611" s="70">
        <f t="shared" si="51"/>
        <v>0</v>
      </c>
      <c r="M611" s="71">
        <f t="shared" si="52"/>
        <v>0</v>
      </c>
      <c r="N611" s="71">
        <f t="shared" si="53"/>
        <v>0</v>
      </c>
    </row>
    <row r="612" spans="1:14" ht="15" thickBot="1">
      <c r="A612" s="76"/>
      <c r="B612" s="77" t="s">
        <v>0</v>
      </c>
      <c r="C612" s="76"/>
      <c r="D612" s="78"/>
      <c r="E612" s="76"/>
      <c r="F612" s="76"/>
      <c r="G612" s="76">
        <v>0.66869999999999996</v>
      </c>
      <c r="H612" s="76">
        <v>0.03</v>
      </c>
      <c r="I612" s="76">
        <f t="shared" si="54"/>
        <v>3.9600000000000003E-2</v>
      </c>
      <c r="J612" s="86">
        <f>SUM(J609:J611)</f>
        <v>1.2662892000000001</v>
      </c>
      <c r="K612" s="87"/>
      <c r="L612" s="70">
        <f t="shared" si="51"/>
        <v>0</v>
      </c>
      <c r="M612" s="71">
        <f t="shared" si="52"/>
        <v>0</v>
      </c>
      <c r="N612" s="71">
        <f t="shared" si="53"/>
        <v>0</v>
      </c>
    </row>
    <row r="613" spans="1:14" ht="15" thickBot="1">
      <c r="A613" s="73">
        <v>1877</v>
      </c>
      <c r="B613" s="73" t="s">
        <v>1118</v>
      </c>
      <c r="C613" s="74">
        <v>2</v>
      </c>
      <c r="D613" s="75" t="s">
        <v>802</v>
      </c>
      <c r="E613" s="74">
        <v>127</v>
      </c>
      <c r="F613" s="74" t="s">
        <v>1119</v>
      </c>
      <c r="G613" s="72">
        <v>0.20849999999999999</v>
      </c>
      <c r="H613" s="68">
        <v>0.03</v>
      </c>
      <c r="I613" s="69">
        <f t="shared" si="54"/>
        <v>3.9600000000000003E-2</v>
      </c>
      <c r="J613" s="83">
        <f t="shared" si="55"/>
        <v>0.39738600000000007</v>
      </c>
      <c r="K613" s="104"/>
      <c r="L613" s="70">
        <f t="shared" si="51"/>
        <v>0</v>
      </c>
      <c r="M613" s="71">
        <f t="shared" si="52"/>
        <v>0</v>
      </c>
      <c r="N613" s="71">
        <f t="shared" si="53"/>
        <v>0</v>
      </c>
    </row>
    <row r="614" spans="1:14" ht="15" thickBot="1">
      <c r="A614" s="73"/>
      <c r="B614" s="73"/>
      <c r="C614" s="74">
        <v>2</v>
      </c>
      <c r="D614" s="75" t="s">
        <v>802</v>
      </c>
      <c r="E614" s="74">
        <v>201</v>
      </c>
      <c r="F614" s="74" t="s">
        <v>883</v>
      </c>
      <c r="G614" s="72">
        <v>0.20849999999999999</v>
      </c>
      <c r="H614" s="68">
        <v>0.03</v>
      </c>
      <c r="I614" s="69">
        <f t="shared" si="54"/>
        <v>3.9600000000000003E-2</v>
      </c>
      <c r="J614" s="83">
        <f t="shared" si="55"/>
        <v>0.39738600000000007</v>
      </c>
      <c r="K614" s="104"/>
      <c r="L614" s="70">
        <f t="shared" si="51"/>
        <v>0</v>
      </c>
      <c r="M614" s="71">
        <f t="shared" si="52"/>
        <v>0</v>
      </c>
      <c r="N614" s="71">
        <f t="shared" si="53"/>
        <v>0</v>
      </c>
    </row>
    <row r="615" spans="1:14">
      <c r="A615" s="73"/>
      <c r="B615" s="73"/>
      <c r="C615" s="74">
        <v>2</v>
      </c>
      <c r="D615" s="75" t="s">
        <v>802</v>
      </c>
      <c r="E615" s="74">
        <v>1047</v>
      </c>
      <c r="F615" s="74" t="s">
        <v>932</v>
      </c>
      <c r="G615" s="72">
        <v>0.20849999999999999</v>
      </c>
      <c r="H615" s="68">
        <v>0.03</v>
      </c>
      <c r="I615" s="69">
        <f t="shared" si="54"/>
        <v>3.9600000000000003E-2</v>
      </c>
      <c r="J615" s="83">
        <f t="shared" si="55"/>
        <v>0.39738600000000007</v>
      </c>
      <c r="K615" s="104"/>
      <c r="L615" s="70">
        <f t="shared" si="51"/>
        <v>0</v>
      </c>
      <c r="M615" s="71">
        <f t="shared" si="52"/>
        <v>0</v>
      </c>
      <c r="N615" s="71">
        <f t="shared" si="53"/>
        <v>0</v>
      </c>
    </row>
    <row r="616" spans="1:14" ht="15" thickBot="1">
      <c r="A616" s="76"/>
      <c r="B616" s="77" t="s">
        <v>0</v>
      </c>
      <c r="C616" s="76"/>
      <c r="D616" s="78"/>
      <c r="E616" s="76"/>
      <c r="F616" s="76"/>
      <c r="G616" s="76">
        <v>0.62549999999999994</v>
      </c>
      <c r="H616" s="76">
        <v>0.03</v>
      </c>
      <c r="I616" s="76">
        <f t="shared" si="54"/>
        <v>3.9600000000000003E-2</v>
      </c>
      <c r="J616" s="86">
        <f>SUM(J613:J615)</f>
        <v>1.1921580000000003</v>
      </c>
      <c r="K616" s="87"/>
      <c r="L616" s="70">
        <f t="shared" si="51"/>
        <v>0</v>
      </c>
      <c r="M616" s="71">
        <f t="shared" si="52"/>
        <v>0</v>
      </c>
      <c r="N616" s="71">
        <f t="shared" si="53"/>
        <v>0</v>
      </c>
    </row>
    <row r="617" spans="1:14" ht="15" thickBot="1">
      <c r="A617" s="73">
        <v>1246</v>
      </c>
      <c r="B617" s="73" t="s">
        <v>850</v>
      </c>
      <c r="C617" s="74">
        <v>40</v>
      </c>
      <c r="D617" s="75" t="s">
        <v>806</v>
      </c>
      <c r="E617" s="74">
        <v>22</v>
      </c>
      <c r="F617" s="74" t="s">
        <v>851</v>
      </c>
      <c r="G617" s="72">
        <v>0.18820000000000001</v>
      </c>
      <c r="H617" s="68">
        <v>0.03</v>
      </c>
      <c r="I617" s="69">
        <f t="shared" si="54"/>
        <v>3.9600000000000003E-2</v>
      </c>
      <c r="J617" s="83">
        <f t="shared" si="55"/>
        <v>0.36255120000000007</v>
      </c>
      <c r="K617" s="104"/>
      <c r="L617" s="70">
        <f t="shared" si="51"/>
        <v>0</v>
      </c>
      <c r="M617" s="71">
        <f t="shared" si="52"/>
        <v>0</v>
      </c>
      <c r="N617" s="71">
        <f t="shared" si="53"/>
        <v>0</v>
      </c>
    </row>
    <row r="618" spans="1:14" ht="15" thickBot="1">
      <c r="A618" s="73"/>
      <c r="B618" s="73"/>
      <c r="C618" s="74">
        <v>40</v>
      </c>
      <c r="D618" s="75" t="s">
        <v>806</v>
      </c>
      <c r="E618" s="74">
        <v>26</v>
      </c>
      <c r="F618" s="74" t="s">
        <v>852</v>
      </c>
      <c r="G618" s="72">
        <v>0.18820000000000001</v>
      </c>
      <c r="H618" s="68">
        <v>0.03</v>
      </c>
      <c r="I618" s="69">
        <f t="shared" si="54"/>
        <v>3.9600000000000003E-2</v>
      </c>
      <c r="J618" s="83">
        <f t="shared" si="55"/>
        <v>0.36255120000000007</v>
      </c>
      <c r="K618" s="104"/>
      <c r="L618" s="70">
        <f t="shared" si="51"/>
        <v>0</v>
      </c>
      <c r="M618" s="71">
        <f t="shared" si="52"/>
        <v>0</v>
      </c>
      <c r="N618" s="71">
        <f t="shared" si="53"/>
        <v>0</v>
      </c>
    </row>
    <row r="619" spans="1:14">
      <c r="A619" s="73"/>
      <c r="B619" s="73"/>
      <c r="C619" s="74">
        <v>40</v>
      </c>
      <c r="D619" s="75" t="s">
        <v>806</v>
      </c>
      <c r="E619" s="74">
        <v>1035</v>
      </c>
      <c r="F619" s="74" t="s">
        <v>811</v>
      </c>
      <c r="G619" s="72">
        <v>0.18820000000000001</v>
      </c>
      <c r="H619" s="68">
        <v>0.03</v>
      </c>
      <c r="I619" s="69">
        <f t="shared" si="54"/>
        <v>3.9600000000000003E-2</v>
      </c>
      <c r="J619" s="83">
        <f t="shared" si="55"/>
        <v>0.36255120000000007</v>
      </c>
      <c r="K619" s="104"/>
      <c r="L619" s="70">
        <f t="shared" si="51"/>
        <v>0</v>
      </c>
      <c r="M619" s="71">
        <f t="shared" si="52"/>
        <v>0</v>
      </c>
      <c r="N619" s="71">
        <f t="shared" si="53"/>
        <v>0</v>
      </c>
    </row>
    <row r="620" spans="1:14" ht="15" thickBot="1">
      <c r="A620" s="76"/>
      <c r="B620" s="77" t="s">
        <v>0</v>
      </c>
      <c r="C620" s="76"/>
      <c r="D620" s="78"/>
      <c r="E620" s="76"/>
      <c r="F620" s="76"/>
      <c r="G620" s="76">
        <v>0.56459999999999999</v>
      </c>
      <c r="H620" s="76">
        <v>0.03</v>
      </c>
      <c r="I620" s="76">
        <f t="shared" si="54"/>
        <v>3.9600000000000003E-2</v>
      </c>
      <c r="J620" s="86">
        <f>SUM(J617:J619)</f>
        <v>1.0876536000000003</v>
      </c>
      <c r="K620" s="87"/>
      <c r="L620" s="70">
        <f t="shared" si="51"/>
        <v>0</v>
      </c>
      <c r="M620" s="71">
        <f t="shared" si="52"/>
        <v>0</v>
      </c>
      <c r="N620" s="71">
        <f t="shared" si="53"/>
        <v>0</v>
      </c>
    </row>
    <row r="621" spans="1:14" ht="15" thickBot="1">
      <c r="A621" s="73">
        <v>1702</v>
      </c>
      <c r="B621" s="73" t="s">
        <v>1120</v>
      </c>
      <c r="C621" s="74">
        <v>2</v>
      </c>
      <c r="D621" s="75" t="s">
        <v>802</v>
      </c>
      <c r="E621" s="74">
        <v>68</v>
      </c>
      <c r="F621" s="74" t="s">
        <v>892</v>
      </c>
      <c r="G621" s="72">
        <v>0.22850000000000001</v>
      </c>
      <c r="H621" s="68">
        <v>0.03</v>
      </c>
      <c r="I621" s="69">
        <f t="shared" si="54"/>
        <v>3.9600000000000003E-2</v>
      </c>
      <c r="J621" s="83">
        <f t="shared" si="55"/>
        <v>0.43170600000000009</v>
      </c>
      <c r="K621" s="104"/>
      <c r="L621" s="70">
        <f t="shared" si="51"/>
        <v>0</v>
      </c>
      <c r="M621" s="71">
        <f t="shared" si="52"/>
        <v>0</v>
      </c>
      <c r="N621" s="71">
        <f t="shared" si="53"/>
        <v>0</v>
      </c>
    </row>
    <row r="622" spans="1:14" ht="15" thickBot="1">
      <c r="A622" s="73"/>
      <c r="B622" s="73"/>
      <c r="C622" s="74">
        <v>2</v>
      </c>
      <c r="D622" s="75" t="s">
        <v>802</v>
      </c>
      <c r="E622" s="74">
        <v>225</v>
      </c>
      <c r="F622" s="74" t="s">
        <v>1121</v>
      </c>
      <c r="G622" s="72">
        <v>0.20849999999999999</v>
      </c>
      <c r="H622" s="68">
        <v>0.03</v>
      </c>
      <c r="I622" s="69">
        <f t="shared" si="54"/>
        <v>3.9600000000000003E-2</v>
      </c>
      <c r="J622" s="83">
        <f t="shared" si="55"/>
        <v>0.39738600000000007</v>
      </c>
      <c r="K622" s="104"/>
      <c r="L622" s="70">
        <f t="shared" si="51"/>
        <v>0</v>
      </c>
      <c r="M622" s="71">
        <f t="shared" si="52"/>
        <v>0</v>
      </c>
      <c r="N622" s="71">
        <f t="shared" si="53"/>
        <v>0</v>
      </c>
    </row>
    <row r="623" spans="1:14">
      <c r="A623" s="73"/>
      <c r="B623" s="73"/>
      <c r="C623" s="74">
        <v>42</v>
      </c>
      <c r="D623" s="75" t="s">
        <v>832</v>
      </c>
      <c r="E623" s="74">
        <v>207</v>
      </c>
      <c r="F623" s="74" t="s">
        <v>1049</v>
      </c>
      <c r="G623" s="72">
        <v>0.22750000000000001</v>
      </c>
      <c r="H623" s="68">
        <v>0.03</v>
      </c>
      <c r="I623" s="69">
        <f t="shared" si="54"/>
        <v>3.9600000000000003E-2</v>
      </c>
      <c r="J623" s="83">
        <f t="shared" si="55"/>
        <v>0.42999000000000004</v>
      </c>
      <c r="K623" s="104"/>
      <c r="L623" s="70">
        <f t="shared" si="51"/>
        <v>0</v>
      </c>
      <c r="M623" s="71">
        <f t="shared" si="52"/>
        <v>0</v>
      </c>
      <c r="N623" s="71">
        <f t="shared" si="53"/>
        <v>0</v>
      </c>
    </row>
    <row r="624" spans="1:14" ht="15" thickBot="1">
      <c r="A624" s="76"/>
      <c r="B624" s="77" t="s">
        <v>0</v>
      </c>
      <c r="C624" s="76"/>
      <c r="D624" s="78"/>
      <c r="E624" s="76"/>
      <c r="F624" s="76"/>
      <c r="G624" s="76">
        <v>0.66449999999999998</v>
      </c>
      <c r="H624" s="76">
        <v>0.03</v>
      </c>
      <c r="I624" s="76">
        <f t="shared" si="54"/>
        <v>3.9600000000000003E-2</v>
      </c>
      <c r="J624" s="86">
        <f>SUM(J621:J623)</f>
        <v>1.2590820000000003</v>
      </c>
      <c r="K624" s="87"/>
      <c r="L624" s="70">
        <f t="shared" si="51"/>
        <v>0</v>
      </c>
      <c r="M624" s="71">
        <f t="shared" si="52"/>
        <v>0</v>
      </c>
      <c r="N624" s="71">
        <f t="shared" si="53"/>
        <v>0</v>
      </c>
    </row>
    <row r="625" spans="1:14" ht="15" thickBot="1">
      <c r="A625" s="73">
        <v>1854</v>
      </c>
      <c r="B625" s="73" t="s">
        <v>1122</v>
      </c>
      <c r="C625" s="74">
        <v>2</v>
      </c>
      <c r="D625" s="75" t="s">
        <v>802</v>
      </c>
      <c r="E625" s="74">
        <v>2597</v>
      </c>
      <c r="F625" s="74" t="s">
        <v>879</v>
      </c>
      <c r="G625" s="72">
        <v>0.20849999999999999</v>
      </c>
      <c r="H625" s="68">
        <v>0.03</v>
      </c>
      <c r="I625" s="69">
        <f t="shared" si="54"/>
        <v>3.9600000000000003E-2</v>
      </c>
      <c r="J625" s="83">
        <f t="shared" si="55"/>
        <v>0.39738600000000007</v>
      </c>
      <c r="K625" s="104"/>
      <c r="L625" s="70">
        <f t="shared" si="51"/>
        <v>0</v>
      </c>
      <c r="M625" s="71">
        <f t="shared" si="52"/>
        <v>0</v>
      </c>
      <c r="N625" s="71">
        <f t="shared" si="53"/>
        <v>0</v>
      </c>
    </row>
    <row r="626" spans="1:14" ht="15" thickBot="1">
      <c r="A626" s="73"/>
      <c r="B626" s="73"/>
      <c r="C626" s="74">
        <v>18</v>
      </c>
      <c r="D626" s="75" t="s">
        <v>803</v>
      </c>
      <c r="E626" s="74">
        <v>192</v>
      </c>
      <c r="F626" s="74" t="s">
        <v>880</v>
      </c>
      <c r="G626" s="72">
        <v>0.2051</v>
      </c>
      <c r="H626" s="68">
        <v>0.03</v>
      </c>
      <c r="I626" s="69">
        <f t="shared" si="54"/>
        <v>3.9600000000000003E-2</v>
      </c>
      <c r="J626" s="83">
        <f t="shared" si="55"/>
        <v>0.39155160000000011</v>
      </c>
      <c r="K626" s="104"/>
      <c r="L626" s="70">
        <f t="shared" si="51"/>
        <v>0</v>
      </c>
      <c r="M626" s="71">
        <f t="shared" si="52"/>
        <v>0</v>
      </c>
      <c r="N626" s="71">
        <f t="shared" si="53"/>
        <v>0</v>
      </c>
    </row>
    <row r="627" spans="1:14">
      <c r="A627" s="73"/>
      <c r="B627" s="73"/>
      <c r="C627" s="74">
        <v>28</v>
      </c>
      <c r="D627" s="75" t="s">
        <v>815</v>
      </c>
      <c r="E627" s="74">
        <v>154</v>
      </c>
      <c r="F627" s="74" t="s">
        <v>881</v>
      </c>
      <c r="G627" s="72">
        <v>0.1598</v>
      </c>
      <c r="H627" s="68">
        <v>0.03</v>
      </c>
      <c r="I627" s="69">
        <f t="shared" si="54"/>
        <v>3.9600000000000003E-2</v>
      </c>
      <c r="J627" s="83">
        <f t="shared" si="55"/>
        <v>0.31381680000000006</v>
      </c>
      <c r="K627" s="104"/>
      <c r="L627" s="70">
        <f t="shared" si="51"/>
        <v>0</v>
      </c>
      <c r="M627" s="71">
        <f t="shared" si="52"/>
        <v>0</v>
      </c>
      <c r="N627" s="71">
        <f t="shared" si="53"/>
        <v>0</v>
      </c>
    </row>
    <row r="628" spans="1:14" ht="15" thickBot="1">
      <c r="A628" s="76"/>
      <c r="B628" s="77" t="s">
        <v>0</v>
      </c>
      <c r="C628" s="76"/>
      <c r="D628" s="78"/>
      <c r="E628" s="76"/>
      <c r="F628" s="76"/>
      <c r="G628" s="76">
        <v>0.57340000000000002</v>
      </c>
      <c r="H628" s="76">
        <v>0.03</v>
      </c>
      <c r="I628" s="76">
        <f t="shared" si="54"/>
        <v>3.9600000000000003E-2</v>
      </c>
      <c r="J628" s="86">
        <f>SUM(J625:J627)</f>
        <v>1.1027544000000002</v>
      </c>
      <c r="K628" s="87"/>
      <c r="L628" s="70">
        <f t="shared" si="51"/>
        <v>0</v>
      </c>
      <c r="M628" s="71">
        <f t="shared" si="52"/>
        <v>0</v>
      </c>
      <c r="N628" s="71">
        <f t="shared" si="53"/>
        <v>0</v>
      </c>
    </row>
    <row r="629" spans="1:14" ht="15" thickBot="1">
      <c r="A629" s="73">
        <v>1530</v>
      </c>
      <c r="B629" s="73" t="s">
        <v>1123</v>
      </c>
      <c r="C629" s="74">
        <v>2</v>
      </c>
      <c r="D629" s="75" t="s">
        <v>802</v>
      </c>
      <c r="E629" s="74">
        <v>1193</v>
      </c>
      <c r="F629" s="74" t="s">
        <v>996</v>
      </c>
      <c r="G629" s="72">
        <v>0.2303</v>
      </c>
      <c r="H629" s="68">
        <v>0.03</v>
      </c>
      <c r="I629" s="69">
        <f t="shared" si="54"/>
        <v>3.9600000000000003E-2</v>
      </c>
      <c r="J629" s="83">
        <f t="shared" si="55"/>
        <v>0.43479480000000004</v>
      </c>
      <c r="K629" s="104"/>
      <c r="L629" s="70">
        <f t="shared" si="51"/>
        <v>0</v>
      </c>
      <c r="M629" s="71">
        <f t="shared" si="52"/>
        <v>0</v>
      </c>
      <c r="N629" s="71">
        <f t="shared" si="53"/>
        <v>0</v>
      </c>
    </row>
    <row r="630" spans="1:14">
      <c r="A630" s="73"/>
      <c r="B630" s="73"/>
      <c r="C630" s="74">
        <v>2</v>
      </c>
      <c r="D630" s="75" t="s">
        <v>802</v>
      </c>
      <c r="E630" s="74">
        <v>1197</v>
      </c>
      <c r="F630" s="74" t="s">
        <v>1059</v>
      </c>
      <c r="G630" s="72">
        <v>0.2303</v>
      </c>
      <c r="H630" s="68">
        <v>0.03</v>
      </c>
      <c r="I630" s="69">
        <f t="shared" si="54"/>
        <v>3.9600000000000003E-2</v>
      </c>
      <c r="J630" s="83">
        <f t="shared" si="55"/>
        <v>0.43479480000000004</v>
      </c>
      <c r="K630" s="104"/>
      <c r="L630" s="70">
        <f t="shared" si="51"/>
        <v>0</v>
      </c>
      <c r="M630" s="71">
        <f t="shared" si="52"/>
        <v>0</v>
      </c>
      <c r="N630" s="71">
        <f t="shared" si="53"/>
        <v>0</v>
      </c>
    </row>
    <row r="631" spans="1:14" ht="15" thickBot="1">
      <c r="A631" s="76"/>
      <c r="B631" s="77" t="s">
        <v>0</v>
      </c>
      <c r="C631" s="76"/>
      <c r="D631" s="78"/>
      <c r="E631" s="76"/>
      <c r="F631" s="76"/>
      <c r="G631" s="76">
        <v>0.46060000000000001</v>
      </c>
      <c r="H631" s="76">
        <v>0.03</v>
      </c>
      <c r="I631" s="76">
        <f t="shared" si="54"/>
        <v>3.9600000000000003E-2</v>
      </c>
      <c r="J631" s="86">
        <f>SUM(J629:J630)</f>
        <v>0.86958960000000007</v>
      </c>
      <c r="K631" s="87"/>
      <c r="L631" s="70">
        <f t="shared" si="51"/>
        <v>0</v>
      </c>
      <c r="M631" s="71">
        <f t="shared" si="52"/>
        <v>0</v>
      </c>
      <c r="N631" s="71">
        <f t="shared" si="53"/>
        <v>0</v>
      </c>
    </row>
    <row r="632" spans="1:14" ht="15" thickBot="1">
      <c r="A632" s="73">
        <v>1869</v>
      </c>
      <c r="B632" s="73" t="s">
        <v>1124</v>
      </c>
      <c r="C632" s="74">
        <v>2</v>
      </c>
      <c r="D632" s="75" t="s">
        <v>802</v>
      </c>
      <c r="E632" s="74">
        <v>126</v>
      </c>
      <c r="F632" s="74" t="s">
        <v>1125</v>
      </c>
      <c r="G632" s="72">
        <v>0.22850000000000001</v>
      </c>
      <c r="H632" s="68">
        <v>0.03</v>
      </c>
      <c r="I632" s="69">
        <f t="shared" si="54"/>
        <v>3.9600000000000003E-2</v>
      </c>
      <c r="J632" s="83">
        <f t="shared" si="55"/>
        <v>0.43170600000000009</v>
      </c>
      <c r="K632" s="104"/>
      <c r="L632" s="70">
        <f t="shared" si="51"/>
        <v>0</v>
      </c>
      <c r="M632" s="71">
        <f t="shared" si="52"/>
        <v>0</v>
      </c>
      <c r="N632" s="71">
        <f t="shared" si="53"/>
        <v>0</v>
      </c>
    </row>
    <row r="633" spans="1:14">
      <c r="A633" s="73"/>
      <c r="B633" s="73"/>
      <c r="C633" s="74">
        <v>40</v>
      </c>
      <c r="D633" s="75" t="s">
        <v>806</v>
      </c>
      <c r="E633" s="74">
        <v>22</v>
      </c>
      <c r="F633" s="74" t="s">
        <v>851</v>
      </c>
      <c r="G633" s="72">
        <v>0.18820000000000001</v>
      </c>
      <c r="H633" s="68">
        <v>0.03</v>
      </c>
      <c r="I633" s="69">
        <f t="shared" si="54"/>
        <v>3.9600000000000003E-2</v>
      </c>
      <c r="J633" s="83">
        <f t="shared" si="55"/>
        <v>0.36255120000000007</v>
      </c>
      <c r="K633" s="104"/>
      <c r="L633" s="70">
        <f t="shared" si="51"/>
        <v>0</v>
      </c>
      <c r="M633" s="71">
        <f t="shared" si="52"/>
        <v>0</v>
      </c>
      <c r="N633" s="71">
        <f t="shared" si="53"/>
        <v>0</v>
      </c>
    </row>
    <row r="634" spans="1:14" ht="15" thickBot="1">
      <c r="A634" s="76"/>
      <c r="B634" s="77" t="s">
        <v>0</v>
      </c>
      <c r="C634" s="76"/>
      <c r="D634" s="78"/>
      <c r="E634" s="76"/>
      <c r="F634" s="76"/>
      <c r="G634" s="76">
        <v>0.41670000000000001</v>
      </c>
      <c r="H634" s="76">
        <v>0.03</v>
      </c>
      <c r="I634" s="76">
        <f t="shared" si="54"/>
        <v>3.9600000000000003E-2</v>
      </c>
      <c r="J634" s="86">
        <f>SUM(J632:J633)</f>
        <v>0.79425720000000011</v>
      </c>
      <c r="K634" s="87"/>
      <c r="L634" s="70">
        <f t="shared" si="51"/>
        <v>0</v>
      </c>
      <c r="M634" s="71">
        <f t="shared" si="52"/>
        <v>0</v>
      </c>
      <c r="N634" s="71">
        <f t="shared" si="53"/>
        <v>0</v>
      </c>
    </row>
    <row r="635" spans="1:14" ht="15" thickBot="1">
      <c r="A635" s="73">
        <v>1705</v>
      </c>
      <c r="B635" s="73" t="s">
        <v>1126</v>
      </c>
      <c r="C635" s="74">
        <v>40</v>
      </c>
      <c r="D635" s="75" t="s">
        <v>806</v>
      </c>
      <c r="E635" s="74">
        <v>29</v>
      </c>
      <c r="F635" s="74" t="s">
        <v>824</v>
      </c>
      <c r="G635" s="72">
        <v>0.18820000000000001</v>
      </c>
      <c r="H635" s="68">
        <v>0.03</v>
      </c>
      <c r="I635" s="69">
        <f t="shared" si="54"/>
        <v>3.9600000000000003E-2</v>
      </c>
      <c r="J635" s="83">
        <f t="shared" si="55"/>
        <v>0.36255120000000007</v>
      </c>
      <c r="K635" s="104"/>
      <c r="L635" s="70">
        <f t="shared" ref="L635:L677" si="56">K635*J635</f>
        <v>0</v>
      </c>
      <c r="M635" s="71">
        <f t="shared" ref="M635:M677" si="57">L635*$K$7</f>
        <v>0</v>
      </c>
      <c r="N635" s="71">
        <f t="shared" ref="N635:N677" si="58">L635-M635</f>
        <v>0</v>
      </c>
    </row>
    <row r="636" spans="1:14" ht="15" thickBot="1">
      <c r="A636" s="73"/>
      <c r="B636" s="73"/>
      <c r="C636" s="74">
        <v>40</v>
      </c>
      <c r="D636" s="75" t="s">
        <v>806</v>
      </c>
      <c r="E636" s="74">
        <v>48</v>
      </c>
      <c r="F636" s="74" t="s">
        <v>1098</v>
      </c>
      <c r="G636" s="72">
        <v>0.18820000000000001</v>
      </c>
      <c r="H636" s="68">
        <v>0.03</v>
      </c>
      <c r="I636" s="69">
        <f t="shared" si="54"/>
        <v>3.9600000000000003E-2</v>
      </c>
      <c r="J636" s="83">
        <f t="shared" si="55"/>
        <v>0.36255120000000007</v>
      </c>
      <c r="K636" s="104"/>
      <c r="L636" s="70">
        <f t="shared" si="56"/>
        <v>0</v>
      </c>
      <c r="M636" s="71">
        <f t="shared" si="57"/>
        <v>0</v>
      </c>
      <c r="N636" s="71">
        <f t="shared" si="58"/>
        <v>0</v>
      </c>
    </row>
    <row r="637" spans="1:14">
      <c r="A637" s="73"/>
      <c r="B637" s="73"/>
      <c r="C637" s="74">
        <v>40</v>
      </c>
      <c r="D637" s="75" t="s">
        <v>806</v>
      </c>
      <c r="E637" s="74">
        <v>1035</v>
      </c>
      <c r="F637" s="74" t="s">
        <v>811</v>
      </c>
      <c r="G637" s="72">
        <v>0.18820000000000001</v>
      </c>
      <c r="H637" s="68">
        <v>0.03</v>
      </c>
      <c r="I637" s="69">
        <f t="shared" si="54"/>
        <v>3.9600000000000003E-2</v>
      </c>
      <c r="J637" s="83">
        <f t="shared" si="55"/>
        <v>0.36255120000000007</v>
      </c>
      <c r="K637" s="104"/>
      <c r="L637" s="70">
        <f t="shared" si="56"/>
        <v>0</v>
      </c>
      <c r="M637" s="71">
        <f t="shared" si="57"/>
        <v>0</v>
      </c>
      <c r="N637" s="71">
        <f t="shared" si="58"/>
        <v>0</v>
      </c>
    </row>
    <row r="638" spans="1:14" ht="15" thickBot="1">
      <c r="A638" s="76"/>
      <c r="B638" s="77" t="s">
        <v>0</v>
      </c>
      <c r="C638" s="76"/>
      <c r="D638" s="78"/>
      <c r="E638" s="76"/>
      <c r="F638" s="76"/>
      <c r="G638" s="76">
        <v>0.56459999999999999</v>
      </c>
      <c r="H638" s="76">
        <v>0.03</v>
      </c>
      <c r="I638" s="76">
        <f t="shared" si="54"/>
        <v>3.9600000000000003E-2</v>
      </c>
      <c r="J638" s="86">
        <f>SUM(J635:J637)</f>
        <v>1.0876536000000003</v>
      </c>
      <c r="K638" s="87"/>
      <c r="L638" s="70">
        <f t="shared" si="56"/>
        <v>0</v>
      </c>
      <c r="M638" s="71">
        <f t="shared" si="57"/>
        <v>0</v>
      </c>
      <c r="N638" s="71">
        <f t="shared" si="58"/>
        <v>0</v>
      </c>
    </row>
    <row r="639" spans="1:14" ht="15" thickBot="1">
      <c r="A639" s="73">
        <v>1855</v>
      </c>
      <c r="B639" s="73" t="s">
        <v>1127</v>
      </c>
      <c r="C639" s="74">
        <v>2</v>
      </c>
      <c r="D639" s="75" t="s">
        <v>802</v>
      </c>
      <c r="E639" s="74">
        <v>228</v>
      </c>
      <c r="F639" s="74" t="s">
        <v>897</v>
      </c>
      <c r="G639" s="72">
        <v>0.22850000000000001</v>
      </c>
      <c r="H639" s="68">
        <v>0.03</v>
      </c>
      <c r="I639" s="69">
        <f t="shared" si="54"/>
        <v>3.9600000000000003E-2</v>
      </c>
      <c r="J639" s="83">
        <f t="shared" si="55"/>
        <v>0.43170600000000009</v>
      </c>
      <c r="K639" s="104"/>
      <c r="L639" s="70">
        <f t="shared" si="56"/>
        <v>0</v>
      </c>
      <c r="M639" s="71">
        <f t="shared" si="57"/>
        <v>0</v>
      </c>
      <c r="N639" s="71">
        <f t="shared" si="58"/>
        <v>0</v>
      </c>
    </row>
    <row r="640" spans="1:14" ht="15" thickBot="1">
      <c r="A640" s="73"/>
      <c r="B640" s="73"/>
      <c r="C640" s="74">
        <v>18</v>
      </c>
      <c r="D640" s="75" t="s">
        <v>803</v>
      </c>
      <c r="E640" s="74">
        <v>375</v>
      </c>
      <c r="F640" s="74" t="s">
        <v>972</v>
      </c>
      <c r="G640" s="72">
        <v>0.21510000000000001</v>
      </c>
      <c r="H640" s="68">
        <v>0.03</v>
      </c>
      <c r="I640" s="69">
        <f t="shared" si="54"/>
        <v>3.9600000000000003E-2</v>
      </c>
      <c r="J640" s="83">
        <f t="shared" si="55"/>
        <v>0.40871160000000012</v>
      </c>
      <c r="K640" s="104"/>
      <c r="L640" s="70">
        <f t="shared" si="56"/>
        <v>0</v>
      </c>
      <c r="M640" s="71">
        <f t="shared" si="57"/>
        <v>0</v>
      </c>
      <c r="N640" s="71">
        <f t="shared" si="58"/>
        <v>0</v>
      </c>
    </row>
    <row r="641" spans="1:14">
      <c r="A641" s="73"/>
      <c r="B641" s="73"/>
      <c r="C641" s="74">
        <v>28</v>
      </c>
      <c r="D641" s="75" t="s">
        <v>815</v>
      </c>
      <c r="E641" s="74">
        <v>132</v>
      </c>
      <c r="F641" s="74" t="s">
        <v>842</v>
      </c>
      <c r="G641" s="72">
        <v>0.1598</v>
      </c>
      <c r="H641" s="68">
        <v>0.03</v>
      </c>
      <c r="I641" s="69">
        <f t="shared" si="54"/>
        <v>3.9600000000000003E-2</v>
      </c>
      <c r="J641" s="83">
        <f t="shared" si="55"/>
        <v>0.31381680000000006</v>
      </c>
      <c r="K641" s="104"/>
      <c r="L641" s="70">
        <f t="shared" si="56"/>
        <v>0</v>
      </c>
      <c r="M641" s="71">
        <f t="shared" si="57"/>
        <v>0</v>
      </c>
      <c r="N641" s="71">
        <f t="shared" si="58"/>
        <v>0</v>
      </c>
    </row>
    <row r="642" spans="1:14" ht="15" thickBot="1">
      <c r="A642" s="76"/>
      <c r="B642" s="77" t="s">
        <v>0</v>
      </c>
      <c r="C642" s="76"/>
      <c r="D642" s="78"/>
      <c r="E642" s="76"/>
      <c r="F642" s="76"/>
      <c r="G642" s="76">
        <v>0.60340000000000005</v>
      </c>
      <c r="H642" s="76">
        <v>0.03</v>
      </c>
      <c r="I642" s="76">
        <f t="shared" si="54"/>
        <v>3.9600000000000003E-2</v>
      </c>
      <c r="J642" s="86">
        <f>SUM(J639:J641)</f>
        <v>1.1542344000000002</v>
      </c>
      <c r="K642" s="87"/>
      <c r="L642" s="70">
        <f t="shared" si="56"/>
        <v>0</v>
      </c>
      <c r="M642" s="71">
        <f t="shared" si="57"/>
        <v>0</v>
      </c>
      <c r="N642" s="71">
        <f t="shared" si="58"/>
        <v>0</v>
      </c>
    </row>
    <row r="643" spans="1:14" ht="15" thickBot="1">
      <c r="A643" s="73">
        <v>1248</v>
      </c>
      <c r="B643" s="73" t="s">
        <v>853</v>
      </c>
      <c r="C643" s="74">
        <v>40</v>
      </c>
      <c r="D643" s="75" t="s">
        <v>806</v>
      </c>
      <c r="E643" s="74">
        <v>22</v>
      </c>
      <c r="F643" s="74" t="s">
        <v>851</v>
      </c>
      <c r="G643" s="72">
        <v>0.18820000000000001</v>
      </c>
      <c r="H643" s="68">
        <v>0.03</v>
      </c>
      <c r="I643" s="69">
        <f t="shared" si="54"/>
        <v>3.9600000000000003E-2</v>
      </c>
      <c r="J643" s="83">
        <f t="shared" si="55"/>
        <v>0.36255120000000007</v>
      </c>
      <c r="K643" s="104"/>
      <c r="L643" s="70">
        <f t="shared" si="56"/>
        <v>0</v>
      </c>
      <c r="M643" s="71">
        <f t="shared" si="57"/>
        <v>0</v>
      </c>
      <c r="N643" s="71">
        <f t="shared" si="58"/>
        <v>0</v>
      </c>
    </row>
    <row r="644" spans="1:14" ht="15" thickBot="1">
      <c r="A644" s="73"/>
      <c r="B644" s="73"/>
      <c r="C644" s="74">
        <v>40</v>
      </c>
      <c r="D644" s="75" t="s">
        <v>806</v>
      </c>
      <c r="E644" s="74">
        <v>26</v>
      </c>
      <c r="F644" s="74" t="s">
        <v>852</v>
      </c>
      <c r="G644" s="72">
        <v>0.18820000000000001</v>
      </c>
      <c r="H644" s="68">
        <v>0.03</v>
      </c>
      <c r="I644" s="69">
        <f t="shared" si="54"/>
        <v>3.9600000000000003E-2</v>
      </c>
      <c r="J644" s="83">
        <f t="shared" si="55"/>
        <v>0.36255120000000007</v>
      </c>
      <c r="K644" s="104"/>
      <c r="L644" s="70">
        <f t="shared" si="56"/>
        <v>0</v>
      </c>
      <c r="M644" s="71">
        <f t="shared" si="57"/>
        <v>0</v>
      </c>
      <c r="N644" s="71">
        <f t="shared" si="58"/>
        <v>0</v>
      </c>
    </row>
    <row r="645" spans="1:14">
      <c r="A645" s="73"/>
      <c r="B645" s="73"/>
      <c r="C645" s="74">
        <v>40</v>
      </c>
      <c r="D645" s="75" t="s">
        <v>806</v>
      </c>
      <c r="E645" s="74">
        <v>27</v>
      </c>
      <c r="F645" s="74" t="s">
        <v>854</v>
      </c>
      <c r="G645" s="72">
        <v>0.18820000000000001</v>
      </c>
      <c r="H645" s="68">
        <v>0.03</v>
      </c>
      <c r="I645" s="69">
        <f t="shared" si="54"/>
        <v>3.9600000000000003E-2</v>
      </c>
      <c r="J645" s="83">
        <f t="shared" si="55"/>
        <v>0.36255120000000007</v>
      </c>
      <c r="K645" s="104"/>
      <c r="L645" s="70">
        <f t="shared" si="56"/>
        <v>0</v>
      </c>
      <c r="M645" s="71">
        <f t="shared" si="57"/>
        <v>0</v>
      </c>
      <c r="N645" s="71">
        <f t="shared" si="58"/>
        <v>0</v>
      </c>
    </row>
    <row r="646" spans="1:14" ht="15" thickBot="1">
      <c r="A646" s="76"/>
      <c r="B646" s="77" t="s">
        <v>0</v>
      </c>
      <c r="C646" s="76"/>
      <c r="D646" s="78"/>
      <c r="E646" s="76"/>
      <c r="F646" s="76"/>
      <c r="G646" s="76">
        <v>0.56459999999999999</v>
      </c>
      <c r="H646" s="76">
        <v>0.03</v>
      </c>
      <c r="I646" s="76">
        <f t="shared" si="54"/>
        <v>3.9600000000000003E-2</v>
      </c>
      <c r="J646" s="86">
        <f>SUM(J643:J645)</f>
        <v>1.0876536000000003</v>
      </c>
      <c r="K646" s="87"/>
      <c r="L646" s="70">
        <f t="shared" si="56"/>
        <v>0</v>
      </c>
      <c r="M646" s="71">
        <f t="shared" si="57"/>
        <v>0</v>
      </c>
      <c r="N646" s="71">
        <f t="shared" si="58"/>
        <v>0</v>
      </c>
    </row>
    <row r="647" spans="1:14" ht="15" thickBot="1">
      <c r="A647" s="73">
        <v>1249</v>
      </c>
      <c r="B647" s="73" t="s">
        <v>855</v>
      </c>
      <c r="C647" s="74">
        <v>28</v>
      </c>
      <c r="D647" s="75" t="s">
        <v>815</v>
      </c>
      <c r="E647" s="74">
        <v>2307</v>
      </c>
      <c r="F647" s="74" t="s">
        <v>845</v>
      </c>
      <c r="G647" s="72">
        <v>0.1598</v>
      </c>
      <c r="H647" s="68">
        <v>0.03</v>
      </c>
      <c r="I647" s="69">
        <f t="shared" si="54"/>
        <v>3.9600000000000003E-2</v>
      </c>
      <c r="J647" s="83">
        <f t="shared" si="55"/>
        <v>0.31381680000000006</v>
      </c>
      <c r="K647" s="104"/>
      <c r="L647" s="70">
        <f t="shared" si="56"/>
        <v>0</v>
      </c>
      <c r="M647" s="71">
        <f t="shared" si="57"/>
        <v>0</v>
      </c>
      <c r="N647" s="71">
        <f t="shared" si="58"/>
        <v>0</v>
      </c>
    </row>
    <row r="648" spans="1:14" ht="15" thickBot="1">
      <c r="A648" s="73"/>
      <c r="B648" s="73"/>
      <c r="C648" s="74">
        <v>28</v>
      </c>
      <c r="D648" s="75" t="s">
        <v>815</v>
      </c>
      <c r="E648" s="74">
        <v>2308</v>
      </c>
      <c r="F648" s="74" t="s">
        <v>856</v>
      </c>
      <c r="G648" s="72">
        <v>0.1598</v>
      </c>
      <c r="H648" s="68">
        <v>0.03</v>
      </c>
      <c r="I648" s="69">
        <f t="shared" si="54"/>
        <v>3.9600000000000003E-2</v>
      </c>
      <c r="J648" s="83">
        <f t="shared" si="55"/>
        <v>0.31381680000000006</v>
      </c>
      <c r="K648" s="104"/>
      <c r="L648" s="70">
        <f t="shared" si="56"/>
        <v>0</v>
      </c>
      <c r="M648" s="71">
        <f t="shared" si="57"/>
        <v>0</v>
      </c>
      <c r="N648" s="71">
        <f t="shared" si="58"/>
        <v>0</v>
      </c>
    </row>
    <row r="649" spans="1:14">
      <c r="A649" s="73"/>
      <c r="B649" s="73"/>
      <c r="C649" s="74">
        <v>28</v>
      </c>
      <c r="D649" s="75" t="s">
        <v>815</v>
      </c>
      <c r="E649" s="74">
        <v>2312</v>
      </c>
      <c r="F649" s="74" t="s">
        <v>841</v>
      </c>
      <c r="G649" s="72">
        <v>0.1598</v>
      </c>
      <c r="H649" s="68">
        <v>0.03</v>
      </c>
      <c r="I649" s="69">
        <f t="shared" si="54"/>
        <v>3.9600000000000003E-2</v>
      </c>
      <c r="J649" s="83">
        <f t="shared" si="55"/>
        <v>0.31381680000000006</v>
      </c>
      <c r="K649" s="104"/>
      <c r="L649" s="70">
        <f t="shared" si="56"/>
        <v>0</v>
      </c>
      <c r="M649" s="71">
        <f t="shared" si="57"/>
        <v>0</v>
      </c>
      <c r="N649" s="71">
        <f t="shared" si="58"/>
        <v>0</v>
      </c>
    </row>
    <row r="650" spans="1:14" ht="15" thickBot="1">
      <c r="A650" s="76"/>
      <c r="B650" s="77" t="s">
        <v>0</v>
      </c>
      <c r="C650" s="76"/>
      <c r="D650" s="78"/>
      <c r="E650" s="76"/>
      <c r="F650" s="76"/>
      <c r="G650" s="76">
        <v>0.47939999999999999</v>
      </c>
      <c r="H650" s="76">
        <v>0.03</v>
      </c>
      <c r="I650" s="76">
        <f t="shared" si="54"/>
        <v>3.9600000000000003E-2</v>
      </c>
      <c r="J650" s="86">
        <f>SUM(J647:J649)</f>
        <v>0.94145040000000013</v>
      </c>
      <c r="K650" s="87"/>
      <c r="L650" s="70">
        <f t="shared" si="56"/>
        <v>0</v>
      </c>
      <c r="M650" s="71">
        <f t="shared" si="57"/>
        <v>0</v>
      </c>
      <c r="N650" s="71">
        <f t="shared" si="58"/>
        <v>0</v>
      </c>
    </row>
    <row r="651" spans="1:14" ht="15" thickBot="1">
      <c r="A651" s="73">
        <v>1749</v>
      </c>
      <c r="B651" s="73" t="s">
        <v>1128</v>
      </c>
      <c r="C651" s="74">
        <v>2</v>
      </c>
      <c r="D651" s="75" t="s">
        <v>802</v>
      </c>
      <c r="E651" s="74">
        <v>2808</v>
      </c>
      <c r="F651" s="74" t="s">
        <v>888</v>
      </c>
      <c r="G651" s="72">
        <v>0.20849999999999999</v>
      </c>
      <c r="H651" s="68">
        <v>0.03</v>
      </c>
      <c r="I651" s="69">
        <f t="shared" ref="I651:I678" si="59">H651*1.32</f>
        <v>3.9600000000000003E-2</v>
      </c>
      <c r="J651" s="83">
        <f t="shared" ref="J651:J677" si="60">((G651*1.3)*1.32)+I651</f>
        <v>0.39738600000000007</v>
      </c>
      <c r="K651" s="104"/>
      <c r="L651" s="70">
        <f t="shared" si="56"/>
        <v>0</v>
      </c>
      <c r="M651" s="71">
        <f t="shared" si="57"/>
        <v>0</v>
      </c>
      <c r="N651" s="71">
        <f t="shared" si="58"/>
        <v>0</v>
      </c>
    </row>
    <row r="652" spans="1:14" ht="15" thickBot="1">
      <c r="A652" s="73"/>
      <c r="B652" s="73"/>
      <c r="C652" s="74">
        <v>18</v>
      </c>
      <c r="D652" s="75" t="s">
        <v>803</v>
      </c>
      <c r="E652" s="74">
        <v>812</v>
      </c>
      <c r="F652" s="74" t="s">
        <v>818</v>
      </c>
      <c r="G652" s="72">
        <v>0.1951</v>
      </c>
      <c r="H652" s="68">
        <v>0.03</v>
      </c>
      <c r="I652" s="69">
        <f t="shared" si="59"/>
        <v>3.9600000000000003E-2</v>
      </c>
      <c r="J652" s="83">
        <f t="shared" si="60"/>
        <v>0.37439160000000005</v>
      </c>
      <c r="K652" s="104"/>
      <c r="L652" s="70">
        <f t="shared" si="56"/>
        <v>0</v>
      </c>
      <c r="M652" s="71">
        <f t="shared" si="57"/>
        <v>0</v>
      </c>
      <c r="N652" s="71">
        <f t="shared" si="58"/>
        <v>0</v>
      </c>
    </row>
    <row r="653" spans="1:14">
      <c r="A653" s="73"/>
      <c r="B653" s="73"/>
      <c r="C653" s="74">
        <v>28</v>
      </c>
      <c r="D653" s="75" t="s">
        <v>815</v>
      </c>
      <c r="E653" s="74">
        <v>1091</v>
      </c>
      <c r="F653" s="74" t="s">
        <v>919</v>
      </c>
      <c r="G653" s="72">
        <v>0.1598</v>
      </c>
      <c r="H653" s="68">
        <v>0.03</v>
      </c>
      <c r="I653" s="69">
        <f t="shared" si="59"/>
        <v>3.9600000000000003E-2</v>
      </c>
      <c r="J653" s="83">
        <f t="shared" si="60"/>
        <v>0.31381680000000006</v>
      </c>
      <c r="K653" s="104"/>
      <c r="L653" s="70">
        <f t="shared" si="56"/>
        <v>0</v>
      </c>
      <c r="M653" s="71">
        <f t="shared" si="57"/>
        <v>0</v>
      </c>
      <c r="N653" s="71">
        <f t="shared" si="58"/>
        <v>0</v>
      </c>
    </row>
    <row r="654" spans="1:14" ht="15" thickBot="1">
      <c r="A654" s="76"/>
      <c r="B654" s="77" t="s">
        <v>0</v>
      </c>
      <c r="C654" s="76"/>
      <c r="D654" s="78"/>
      <c r="E654" s="76"/>
      <c r="F654" s="76"/>
      <c r="G654" s="76">
        <v>0.56340000000000001</v>
      </c>
      <c r="H654" s="76">
        <v>0.03</v>
      </c>
      <c r="I654" s="76">
        <f t="shared" si="59"/>
        <v>3.9600000000000003E-2</v>
      </c>
      <c r="J654" s="86">
        <f>SUM(J651:J653)</f>
        <v>1.0855944000000002</v>
      </c>
      <c r="K654" s="87"/>
      <c r="L654" s="70">
        <f t="shared" si="56"/>
        <v>0</v>
      </c>
      <c r="M654" s="71">
        <f t="shared" si="57"/>
        <v>0</v>
      </c>
      <c r="N654" s="71">
        <f t="shared" si="58"/>
        <v>0</v>
      </c>
    </row>
    <row r="655" spans="1:14" ht="15" thickBot="1">
      <c r="A655" s="73">
        <v>1823</v>
      </c>
      <c r="B655" s="73" t="s">
        <v>1129</v>
      </c>
      <c r="C655" s="74">
        <v>2</v>
      </c>
      <c r="D655" s="75" t="s">
        <v>802</v>
      </c>
      <c r="E655" s="74">
        <v>617</v>
      </c>
      <c r="F655" s="74" t="s">
        <v>1028</v>
      </c>
      <c r="G655" s="72">
        <v>0.20849999999999999</v>
      </c>
      <c r="H655" s="68">
        <v>0.03</v>
      </c>
      <c r="I655" s="69">
        <f t="shared" si="59"/>
        <v>3.9600000000000003E-2</v>
      </c>
      <c r="J655" s="83">
        <f t="shared" si="60"/>
        <v>0.39738600000000007</v>
      </c>
      <c r="K655" s="104"/>
      <c r="L655" s="70">
        <f t="shared" si="56"/>
        <v>0</v>
      </c>
      <c r="M655" s="71">
        <f t="shared" si="57"/>
        <v>0</v>
      </c>
      <c r="N655" s="71">
        <f t="shared" si="58"/>
        <v>0</v>
      </c>
    </row>
    <row r="656" spans="1:14" ht="15" thickBot="1">
      <c r="A656" s="73"/>
      <c r="B656" s="73"/>
      <c r="C656" s="74">
        <v>18</v>
      </c>
      <c r="D656" s="75" t="s">
        <v>803</v>
      </c>
      <c r="E656" s="74">
        <v>166</v>
      </c>
      <c r="F656" s="74" t="s">
        <v>1097</v>
      </c>
      <c r="G656" s="72">
        <v>0.2051</v>
      </c>
      <c r="H656" s="68">
        <v>0.03</v>
      </c>
      <c r="I656" s="69">
        <f t="shared" si="59"/>
        <v>3.9600000000000003E-2</v>
      </c>
      <c r="J656" s="83">
        <f t="shared" si="60"/>
        <v>0.39155160000000011</v>
      </c>
      <c r="K656" s="104"/>
      <c r="L656" s="70">
        <f t="shared" si="56"/>
        <v>0</v>
      </c>
      <c r="M656" s="71">
        <f t="shared" si="57"/>
        <v>0</v>
      </c>
      <c r="N656" s="71">
        <f t="shared" si="58"/>
        <v>0</v>
      </c>
    </row>
    <row r="657" spans="1:14">
      <c r="A657" s="73"/>
      <c r="B657" s="73"/>
      <c r="C657" s="74">
        <v>28</v>
      </c>
      <c r="D657" s="75" t="s">
        <v>815</v>
      </c>
      <c r="E657" s="74">
        <v>1049</v>
      </c>
      <c r="F657" s="74" t="s">
        <v>1050</v>
      </c>
      <c r="G657" s="72">
        <v>0.1598</v>
      </c>
      <c r="H657" s="68">
        <v>0.03</v>
      </c>
      <c r="I657" s="69">
        <f t="shared" si="59"/>
        <v>3.9600000000000003E-2</v>
      </c>
      <c r="J657" s="83">
        <f t="shared" si="60"/>
        <v>0.31381680000000006</v>
      </c>
      <c r="K657" s="104"/>
      <c r="L657" s="70">
        <f t="shared" si="56"/>
        <v>0</v>
      </c>
      <c r="M657" s="71">
        <f t="shared" si="57"/>
        <v>0</v>
      </c>
      <c r="N657" s="71">
        <f t="shared" si="58"/>
        <v>0</v>
      </c>
    </row>
    <row r="658" spans="1:14" ht="15" thickBot="1">
      <c r="A658" s="76"/>
      <c r="B658" s="77" t="s">
        <v>0</v>
      </c>
      <c r="C658" s="76"/>
      <c r="D658" s="78"/>
      <c r="E658" s="76"/>
      <c r="F658" s="76"/>
      <c r="G658" s="76">
        <v>0.57340000000000002</v>
      </c>
      <c r="H658" s="76">
        <v>0.03</v>
      </c>
      <c r="I658" s="76">
        <f t="shared" si="59"/>
        <v>3.9600000000000003E-2</v>
      </c>
      <c r="J658" s="86">
        <f>SUM(J655:J657)</f>
        <v>1.1027544000000002</v>
      </c>
      <c r="K658" s="87"/>
      <c r="L658" s="70">
        <f t="shared" si="56"/>
        <v>0</v>
      </c>
      <c r="M658" s="71">
        <f t="shared" si="57"/>
        <v>0</v>
      </c>
      <c r="N658" s="71">
        <f t="shared" si="58"/>
        <v>0</v>
      </c>
    </row>
    <row r="659" spans="1:14" ht="15" thickBot="1">
      <c r="A659" s="73">
        <v>1831</v>
      </c>
      <c r="B659" s="73" t="s">
        <v>857</v>
      </c>
      <c r="C659" s="74">
        <v>1</v>
      </c>
      <c r="D659" s="75" t="s">
        <v>807</v>
      </c>
      <c r="E659" s="74">
        <v>359</v>
      </c>
      <c r="F659" s="74" t="s">
        <v>1130</v>
      </c>
      <c r="G659" s="72">
        <v>0.2485</v>
      </c>
      <c r="H659" s="68">
        <v>0.03</v>
      </c>
      <c r="I659" s="69">
        <f t="shared" si="59"/>
        <v>3.9600000000000003E-2</v>
      </c>
      <c r="J659" s="83">
        <f t="shared" si="60"/>
        <v>0.46602600000000005</v>
      </c>
      <c r="K659" s="104"/>
      <c r="L659" s="70">
        <f t="shared" si="56"/>
        <v>0</v>
      </c>
      <c r="M659" s="71">
        <f t="shared" si="57"/>
        <v>0</v>
      </c>
      <c r="N659" s="71">
        <f t="shared" si="58"/>
        <v>0</v>
      </c>
    </row>
    <row r="660" spans="1:14" ht="15" thickBot="1">
      <c r="A660" s="73"/>
      <c r="B660" s="73"/>
      <c r="C660" s="74">
        <v>1</v>
      </c>
      <c r="D660" s="75" t="s">
        <v>807</v>
      </c>
      <c r="E660" s="74">
        <v>386</v>
      </c>
      <c r="F660" s="74" t="s">
        <v>1131</v>
      </c>
      <c r="G660" s="72">
        <v>0.2485</v>
      </c>
      <c r="H660" s="68">
        <v>0.03</v>
      </c>
      <c r="I660" s="69">
        <f t="shared" si="59"/>
        <v>3.9600000000000003E-2</v>
      </c>
      <c r="J660" s="83">
        <f t="shared" si="60"/>
        <v>0.46602600000000005</v>
      </c>
      <c r="K660" s="104"/>
      <c r="L660" s="70">
        <f t="shared" si="56"/>
        <v>0</v>
      </c>
      <c r="M660" s="71">
        <f t="shared" si="57"/>
        <v>0</v>
      </c>
      <c r="N660" s="71">
        <f t="shared" si="58"/>
        <v>0</v>
      </c>
    </row>
    <row r="661" spans="1:14">
      <c r="A661" s="73"/>
      <c r="B661" s="73"/>
      <c r="C661" s="74">
        <v>1</v>
      </c>
      <c r="D661" s="75" t="s">
        <v>807</v>
      </c>
      <c r="E661" s="74">
        <v>1660</v>
      </c>
      <c r="F661" s="74" t="s">
        <v>867</v>
      </c>
      <c r="G661" s="72">
        <v>0.2485</v>
      </c>
      <c r="H661" s="68">
        <v>0.03</v>
      </c>
      <c r="I661" s="69">
        <f t="shared" si="59"/>
        <v>3.9600000000000003E-2</v>
      </c>
      <c r="J661" s="83">
        <f t="shared" si="60"/>
        <v>0.46602600000000005</v>
      </c>
      <c r="K661" s="104"/>
      <c r="L661" s="70">
        <f t="shared" si="56"/>
        <v>0</v>
      </c>
      <c r="M661" s="71">
        <f t="shared" si="57"/>
        <v>0</v>
      </c>
      <c r="N661" s="71">
        <f t="shared" si="58"/>
        <v>0</v>
      </c>
    </row>
    <row r="662" spans="1:14" ht="15" thickBot="1">
      <c r="A662" s="76"/>
      <c r="B662" s="77" t="s">
        <v>0</v>
      </c>
      <c r="C662" s="76"/>
      <c r="D662" s="78"/>
      <c r="E662" s="76"/>
      <c r="F662" s="76"/>
      <c r="G662" s="76">
        <v>0.74550000000000005</v>
      </c>
      <c r="H662" s="76">
        <v>0.03</v>
      </c>
      <c r="I662" s="76">
        <f t="shared" si="59"/>
        <v>3.9600000000000003E-2</v>
      </c>
      <c r="J662" s="86">
        <f>SUM(J659:J661)</f>
        <v>1.3980780000000002</v>
      </c>
      <c r="K662" s="87"/>
      <c r="L662" s="70">
        <f t="shared" si="56"/>
        <v>0</v>
      </c>
      <c r="M662" s="71">
        <f t="shared" si="57"/>
        <v>0</v>
      </c>
      <c r="N662" s="71">
        <f t="shared" si="58"/>
        <v>0</v>
      </c>
    </row>
    <row r="663" spans="1:14" ht="15" thickBot="1">
      <c r="A663" s="73">
        <v>1362</v>
      </c>
      <c r="B663" s="73" t="s">
        <v>1132</v>
      </c>
      <c r="C663" s="74">
        <v>1</v>
      </c>
      <c r="D663" s="75" t="s">
        <v>807</v>
      </c>
      <c r="E663" s="74">
        <v>364</v>
      </c>
      <c r="F663" s="74" t="s">
        <v>1133</v>
      </c>
      <c r="G663" s="72">
        <v>0.2485</v>
      </c>
      <c r="H663" s="68">
        <v>0.03</v>
      </c>
      <c r="I663" s="69">
        <f t="shared" si="59"/>
        <v>3.9600000000000003E-2</v>
      </c>
      <c r="J663" s="83">
        <f t="shared" si="60"/>
        <v>0.46602600000000005</v>
      </c>
      <c r="K663" s="104"/>
      <c r="L663" s="70">
        <f t="shared" si="56"/>
        <v>0</v>
      </c>
      <c r="M663" s="71">
        <f t="shared" si="57"/>
        <v>0</v>
      </c>
      <c r="N663" s="71">
        <f t="shared" si="58"/>
        <v>0</v>
      </c>
    </row>
    <row r="664" spans="1:14" ht="15" thickBot="1">
      <c r="A664" s="73"/>
      <c r="B664" s="73"/>
      <c r="C664" s="74">
        <v>1</v>
      </c>
      <c r="D664" s="75" t="s">
        <v>807</v>
      </c>
      <c r="E664" s="74">
        <v>501</v>
      </c>
      <c r="F664" s="74" t="s">
        <v>865</v>
      </c>
      <c r="G664" s="72">
        <v>0.2485</v>
      </c>
      <c r="H664" s="68">
        <v>0.03</v>
      </c>
      <c r="I664" s="69">
        <f t="shared" si="59"/>
        <v>3.9600000000000003E-2</v>
      </c>
      <c r="J664" s="83">
        <f t="shared" si="60"/>
        <v>0.46602600000000005</v>
      </c>
      <c r="K664" s="104"/>
      <c r="L664" s="70">
        <f t="shared" si="56"/>
        <v>0</v>
      </c>
      <c r="M664" s="71">
        <f t="shared" si="57"/>
        <v>0</v>
      </c>
      <c r="N664" s="71">
        <f t="shared" si="58"/>
        <v>0</v>
      </c>
    </row>
    <row r="665" spans="1:14">
      <c r="A665" s="73"/>
      <c r="B665" s="73"/>
      <c r="C665" s="74">
        <v>1</v>
      </c>
      <c r="D665" s="75" t="s">
        <v>807</v>
      </c>
      <c r="E665" s="74">
        <v>1239</v>
      </c>
      <c r="F665" s="74" t="s">
        <v>1134</v>
      </c>
      <c r="G665" s="72">
        <v>0.2485</v>
      </c>
      <c r="H665" s="68">
        <v>0.03</v>
      </c>
      <c r="I665" s="69">
        <f t="shared" si="59"/>
        <v>3.9600000000000003E-2</v>
      </c>
      <c r="J665" s="83">
        <f t="shared" si="60"/>
        <v>0.46602600000000005</v>
      </c>
      <c r="K665" s="104"/>
      <c r="L665" s="70">
        <f t="shared" si="56"/>
        <v>0</v>
      </c>
      <c r="M665" s="71">
        <f t="shared" si="57"/>
        <v>0</v>
      </c>
      <c r="N665" s="71">
        <f t="shared" si="58"/>
        <v>0</v>
      </c>
    </row>
    <row r="666" spans="1:14" ht="15" thickBot="1">
      <c r="A666" s="76"/>
      <c r="B666" s="77" t="s">
        <v>0</v>
      </c>
      <c r="C666" s="76"/>
      <c r="D666" s="78"/>
      <c r="E666" s="76"/>
      <c r="F666" s="76"/>
      <c r="G666" s="76">
        <v>0.74550000000000005</v>
      </c>
      <c r="H666" s="76">
        <v>0.03</v>
      </c>
      <c r="I666" s="76">
        <f t="shared" si="59"/>
        <v>3.9600000000000003E-2</v>
      </c>
      <c r="J666" s="86">
        <f>SUM(J663:J665)</f>
        <v>1.3980780000000002</v>
      </c>
      <c r="K666" s="87"/>
      <c r="L666" s="70">
        <f t="shared" si="56"/>
        <v>0</v>
      </c>
      <c r="M666" s="71">
        <f t="shared" si="57"/>
        <v>0</v>
      </c>
      <c r="N666" s="71">
        <f t="shared" si="58"/>
        <v>0</v>
      </c>
    </row>
    <row r="667" spans="1:14" ht="15" thickBot="1">
      <c r="A667" s="73">
        <v>954</v>
      </c>
      <c r="B667" s="73" t="s">
        <v>1135</v>
      </c>
      <c r="C667" s="74">
        <v>1</v>
      </c>
      <c r="D667" s="75" t="s">
        <v>807</v>
      </c>
      <c r="E667" s="74">
        <v>359</v>
      </c>
      <c r="F667" s="74" t="s">
        <v>1130</v>
      </c>
      <c r="G667" s="72">
        <v>0.2485</v>
      </c>
      <c r="H667" s="68">
        <v>0.03</v>
      </c>
      <c r="I667" s="69">
        <f t="shared" si="59"/>
        <v>3.9600000000000003E-2</v>
      </c>
      <c r="J667" s="83">
        <f t="shared" si="60"/>
        <v>0.46602600000000005</v>
      </c>
      <c r="K667" s="104"/>
      <c r="L667" s="70">
        <f t="shared" si="56"/>
        <v>0</v>
      </c>
      <c r="M667" s="71">
        <f t="shared" si="57"/>
        <v>0</v>
      </c>
      <c r="N667" s="71">
        <f t="shared" si="58"/>
        <v>0</v>
      </c>
    </row>
    <row r="668" spans="1:14" ht="15" thickBot="1">
      <c r="A668" s="73"/>
      <c r="B668" s="73"/>
      <c r="C668" s="74">
        <v>1</v>
      </c>
      <c r="D668" s="75" t="s">
        <v>807</v>
      </c>
      <c r="E668" s="74">
        <v>364</v>
      </c>
      <c r="F668" s="74" t="s">
        <v>1133</v>
      </c>
      <c r="G668" s="72">
        <v>0.2485</v>
      </c>
      <c r="H668" s="68">
        <v>0.03</v>
      </c>
      <c r="I668" s="69">
        <f t="shared" si="59"/>
        <v>3.9600000000000003E-2</v>
      </c>
      <c r="J668" s="83">
        <f t="shared" si="60"/>
        <v>0.46602600000000005</v>
      </c>
      <c r="K668" s="104"/>
      <c r="L668" s="70">
        <f t="shared" si="56"/>
        <v>0</v>
      </c>
      <c r="M668" s="71">
        <f t="shared" si="57"/>
        <v>0</v>
      </c>
      <c r="N668" s="71">
        <f t="shared" si="58"/>
        <v>0</v>
      </c>
    </row>
    <row r="669" spans="1:14">
      <c r="A669" s="73"/>
      <c r="B669" s="73"/>
      <c r="C669" s="74">
        <v>1</v>
      </c>
      <c r="D669" s="75" t="s">
        <v>807</v>
      </c>
      <c r="E669" s="74">
        <v>386</v>
      </c>
      <c r="F669" s="74" t="s">
        <v>1131</v>
      </c>
      <c r="G669" s="72">
        <v>0.2485</v>
      </c>
      <c r="H669" s="68">
        <v>0.03</v>
      </c>
      <c r="I669" s="69">
        <f t="shared" si="59"/>
        <v>3.9600000000000003E-2</v>
      </c>
      <c r="J669" s="83">
        <f t="shared" si="60"/>
        <v>0.46602600000000005</v>
      </c>
      <c r="K669" s="104"/>
      <c r="L669" s="70">
        <f t="shared" si="56"/>
        <v>0</v>
      </c>
      <c r="M669" s="71">
        <f t="shared" si="57"/>
        <v>0</v>
      </c>
      <c r="N669" s="71">
        <f t="shared" si="58"/>
        <v>0</v>
      </c>
    </row>
    <row r="670" spans="1:14" ht="15" thickBot="1">
      <c r="A670" s="76"/>
      <c r="B670" s="77" t="s">
        <v>0</v>
      </c>
      <c r="C670" s="76"/>
      <c r="D670" s="78"/>
      <c r="E670" s="76"/>
      <c r="F670" s="76"/>
      <c r="G670" s="76">
        <v>0.74550000000000005</v>
      </c>
      <c r="H670" s="76">
        <v>0.03</v>
      </c>
      <c r="I670" s="76">
        <f t="shared" si="59"/>
        <v>3.9600000000000003E-2</v>
      </c>
      <c r="J670" s="86">
        <f>SUM(J667:J669)</f>
        <v>1.3980780000000002</v>
      </c>
      <c r="K670" s="87"/>
      <c r="L670" s="70">
        <f t="shared" si="56"/>
        <v>0</v>
      </c>
      <c r="M670" s="71">
        <f t="shared" si="57"/>
        <v>0</v>
      </c>
      <c r="N670" s="71">
        <f t="shared" si="58"/>
        <v>0</v>
      </c>
    </row>
    <row r="671" spans="1:14" ht="15" thickBot="1">
      <c r="A671" s="73">
        <v>1037</v>
      </c>
      <c r="B671" s="73" t="s">
        <v>1136</v>
      </c>
      <c r="C671" s="74">
        <v>40</v>
      </c>
      <c r="D671" s="75" t="s">
        <v>806</v>
      </c>
      <c r="E671" s="74">
        <v>22</v>
      </c>
      <c r="F671" s="74" t="s">
        <v>851</v>
      </c>
      <c r="G671" s="72">
        <v>0.18820000000000001</v>
      </c>
      <c r="H671" s="68">
        <v>0.03</v>
      </c>
      <c r="I671" s="69">
        <f t="shared" si="59"/>
        <v>3.9600000000000003E-2</v>
      </c>
      <c r="J671" s="83">
        <f t="shared" si="60"/>
        <v>0.36255120000000007</v>
      </c>
      <c r="K671" s="104"/>
      <c r="L671" s="70">
        <f t="shared" si="56"/>
        <v>0</v>
      </c>
      <c r="M671" s="71">
        <f t="shared" si="57"/>
        <v>0</v>
      </c>
      <c r="N671" s="71">
        <f t="shared" si="58"/>
        <v>0</v>
      </c>
    </row>
    <row r="672" spans="1:14" ht="15" thickBot="1">
      <c r="A672" s="73"/>
      <c r="B672" s="73"/>
      <c r="C672" s="74">
        <v>40</v>
      </c>
      <c r="D672" s="75" t="s">
        <v>806</v>
      </c>
      <c r="E672" s="74">
        <v>29</v>
      </c>
      <c r="F672" s="74" t="s">
        <v>824</v>
      </c>
      <c r="G672" s="72">
        <v>0.18820000000000001</v>
      </c>
      <c r="H672" s="68">
        <v>0.03</v>
      </c>
      <c r="I672" s="69">
        <f t="shared" si="59"/>
        <v>3.9600000000000003E-2</v>
      </c>
      <c r="J672" s="83">
        <f t="shared" si="60"/>
        <v>0.36255120000000007</v>
      </c>
      <c r="K672" s="104"/>
      <c r="L672" s="70">
        <f t="shared" si="56"/>
        <v>0</v>
      </c>
      <c r="M672" s="71">
        <f t="shared" si="57"/>
        <v>0</v>
      </c>
      <c r="N672" s="71">
        <f t="shared" si="58"/>
        <v>0</v>
      </c>
    </row>
    <row r="673" spans="1:14">
      <c r="A673" s="73"/>
      <c r="B673" s="73"/>
      <c r="C673" s="74">
        <v>40</v>
      </c>
      <c r="D673" s="75" t="s">
        <v>806</v>
      </c>
      <c r="E673" s="74">
        <v>1035</v>
      </c>
      <c r="F673" s="74" t="s">
        <v>811</v>
      </c>
      <c r="G673" s="72">
        <v>0.18820000000000001</v>
      </c>
      <c r="H673" s="68">
        <v>0.03</v>
      </c>
      <c r="I673" s="69">
        <f t="shared" si="59"/>
        <v>3.9600000000000003E-2</v>
      </c>
      <c r="J673" s="83">
        <f t="shared" si="60"/>
        <v>0.36255120000000007</v>
      </c>
      <c r="K673" s="104"/>
      <c r="L673" s="70">
        <f t="shared" si="56"/>
        <v>0</v>
      </c>
      <c r="M673" s="71">
        <f t="shared" si="57"/>
        <v>0</v>
      </c>
      <c r="N673" s="71">
        <f t="shared" si="58"/>
        <v>0</v>
      </c>
    </row>
    <row r="674" spans="1:14" ht="15" thickBot="1">
      <c r="A674" s="76"/>
      <c r="B674" s="77" t="s">
        <v>0</v>
      </c>
      <c r="C674" s="76"/>
      <c r="D674" s="78"/>
      <c r="E674" s="76"/>
      <c r="F674" s="76"/>
      <c r="G674" s="76">
        <v>0.56459999999999999</v>
      </c>
      <c r="H674" s="76">
        <v>0.03</v>
      </c>
      <c r="I674" s="76">
        <f t="shared" si="59"/>
        <v>3.9600000000000003E-2</v>
      </c>
      <c r="J674" s="86">
        <f>SUM(J671:J673)</f>
        <v>1.0876536000000003</v>
      </c>
      <c r="K674" s="87"/>
      <c r="L674" s="70">
        <f t="shared" si="56"/>
        <v>0</v>
      </c>
      <c r="M674" s="71">
        <f t="shared" si="57"/>
        <v>0</v>
      </c>
      <c r="N674" s="71">
        <f t="shared" si="58"/>
        <v>0</v>
      </c>
    </row>
    <row r="675" spans="1:14" ht="15" thickBot="1">
      <c r="A675" s="73">
        <v>1833</v>
      </c>
      <c r="B675" s="73" t="s">
        <v>858</v>
      </c>
      <c r="C675" s="74">
        <v>1</v>
      </c>
      <c r="D675" s="75" t="s">
        <v>807</v>
      </c>
      <c r="E675" s="74">
        <v>79</v>
      </c>
      <c r="F675" s="74" t="s">
        <v>1137</v>
      </c>
      <c r="G675" s="72">
        <v>0.2485</v>
      </c>
      <c r="H675" s="68">
        <v>0.03</v>
      </c>
      <c r="I675" s="69">
        <f t="shared" si="59"/>
        <v>3.9600000000000003E-2</v>
      </c>
      <c r="J675" s="83">
        <f t="shared" si="60"/>
        <v>0.46602600000000005</v>
      </c>
      <c r="K675" s="104"/>
      <c r="L675" s="70">
        <f t="shared" si="56"/>
        <v>0</v>
      </c>
      <c r="M675" s="71">
        <f t="shared" si="57"/>
        <v>0</v>
      </c>
      <c r="N675" s="71">
        <f t="shared" si="58"/>
        <v>0</v>
      </c>
    </row>
    <row r="676" spans="1:14" ht="15" thickBot="1">
      <c r="A676" s="73"/>
      <c r="B676" s="73"/>
      <c r="C676" s="74">
        <v>1</v>
      </c>
      <c r="D676" s="75" t="s">
        <v>807</v>
      </c>
      <c r="E676" s="74">
        <v>359</v>
      </c>
      <c r="F676" s="74" t="s">
        <v>1130</v>
      </c>
      <c r="G676" s="72">
        <v>0.2485</v>
      </c>
      <c r="H676" s="68">
        <v>0.03</v>
      </c>
      <c r="I676" s="69">
        <f t="shared" si="59"/>
        <v>3.9600000000000003E-2</v>
      </c>
      <c r="J676" s="83">
        <f t="shared" si="60"/>
        <v>0.46602600000000005</v>
      </c>
      <c r="K676" s="104"/>
      <c r="L676" s="70">
        <f t="shared" si="56"/>
        <v>0</v>
      </c>
      <c r="M676" s="71">
        <f t="shared" si="57"/>
        <v>0</v>
      </c>
      <c r="N676" s="71">
        <f t="shared" si="58"/>
        <v>0</v>
      </c>
    </row>
    <row r="677" spans="1:14">
      <c r="A677" s="73"/>
      <c r="B677" s="73"/>
      <c r="C677" s="74">
        <v>1</v>
      </c>
      <c r="D677" s="75" t="s">
        <v>807</v>
      </c>
      <c r="E677" s="74">
        <v>539</v>
      </c>
      <c r="F677" s="74" t="s">
        <v>1138</v>
      </c>
      <c r="G677" s="72">
        <v>0.2485</v>
      </c>
      <c r="H677" s="68">
        <v>0.03</v>
      </c>
      <c r="I677" s="69">
        <f t="shared" si="59"/>
        <v>3.9600000000000003E-2</v>
      </c>
      <c r="J677" s="83">
        <f t="shared" si="60"/>
        <v>0.46602600000000005</v>
      </c>
      <c r="K677" s="104"/>
      <c r="L677" s="70">
        <f t="shared" si="56"/>
        <v>0</v>
      </c>
      <c r="M677" s="71">
        <f t="shared" si="57"/>
        <v>0</v>
      </c>
      <c r="N677" s="71">
        <f t="shared" si="58"/>
        <v>0</v>
      </c>
    </row>
    <row r="678" spans="1:14" ht="15" thickBot="1">
      <c r="A678" s="88"/>
      <c r="B678" s="89" t="s">
        <v>0</v>
      </c>
      <c r="C678" s="88"/>
      <c r="D678" s="90"/>
      <c r="E678" s="88"/>
      <c r="F678" s="88"/>
      <c r="G678" s="88">
        <v>0.74550000000000005</v>
      </c>
      <c r="H678" s="88">
        <v>0.03</v>
      </c>
      <c r="I678" s="88">
        <f t="shared" si="59"/>
        <v>3.9600000000000003E-2</v>
      </c>
      <c r="J678" s="91">
        <f>SUM(J675:J677)</f>
        <v>1.3980780000000002</v>
      </c>
      <c r="K678" s="98"/>
      <c r="L678" s="99">
        <f t="shared" ref="L678" si="61">K678*J678</f>
        <v>0</v>
      </c>
      <c r="M678" s="100">
        <f t="shared" ref="M678" si="62">L678*$K$7</f>
        <v>0</v>
      </c>
      <c r="N678" s="100">
        <f t="shared" ref="N678" si="63">L678-M678</f>
        <v>0</v>
      </c>
    </row>
    <row r="679" spans="1:14" ht="19.2" customHeight="1" thickTop="1" thickBot="1">
      <c r="A679" s="92"/>
      <c r="B679" s="93"/>
      <c r="C679" s="94"/>
      <c r="D679" s="95"/>
      <c r="E679" s="95"/>
      <c r="F679" s="97" t="s">
        <v>617</v>
      </c>
      <c r="G679" s="96"/>
      <c r="H679" s="95"/>
      <c r="I679" s="95"/>
      <c r="J679" s="101"/>
      <c r="K679" s="102">
        <f>SUM(K10:K678)</f>
        <v>0</v>
      </c>
      <c r="L679" s="103">
        <f t="shared" ref="L679:N679" si="64">SUM(L10:L678)</f>
        <v>0</v>
      </c>
      <c r="M679" s="103">
        <f t="shared" si="64"/>
        <v>0</v>
      </c>
      <c r="N679" s="103">
        <f t="shared" si="64"/>
        <v>0</v>
      </c>
    </row>
    <row r="680" spans="1:14" ht="15" thickTop="1"/>
  </sheetData>
  <sheetProtection password="CA63" sheet="1" objects="1" scenarios="1"/>
  <mergeCells count="2">
    <mergeCell ref="J7:J8"/>
    <mergeCell ref="K7:K8"/>
  </mergeCells>
  <hyperlinks>
    <hyperlink ref="D141" r:id="rId1" display="http://www.danzigerordering.com/" xr:uid="{6CDF8C14-0765-4D14-B614-06103F596292}"/>
    <hyperlink ref="B145" r:id="rId2" display="https://danzigeronline.com/terms-and-conditions/" xr:uid="{3309699F-4C99-480D-A968-6890DD541832}"/>
  </hyperlinks>
  <pageMargins left="0.70866141732283472" right="0.70866141732283472" top="0.74803149606299213" bottom="0.15748031496062992" header="0.31496062992125984" footer="0.31496062992125984"/>
  <pageSetup paperSize="9" scale="85" orientation="landscape" r:id="rId3"/>
  <rowBreaks count="1" manualBreakCount="1">
    <brk id="82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DDE9-D94C-4CAF-BDA0-BA6A077C1C8B}">
  <dimension ref="A3:J25"/>
  <sheetViews>
    <sheetView zoomScaleNormal="100" workbookViewId="0">
      <selection activeCell="P19" sqref="P19"/>
    </sheetView>
  </sheetViews>
  <sheetFormatPr baseColWidth="10" defaultColWidth="10.77734375" defaultRowHeight="14.4"/>
  <cols>
    <col min="1" max="9" width="10.77734375" style="33"/>
    <col min="10" max="10" width="27.21875" style="33" customWidth="1"/>
    <col min="11" max="16384" width="10.77734375" style="33"/>
  </cols>
  <sheetData>
    <row r="3" spans="1:10" ht="18">
      <c r="A3" s="160" t="s">
        <v>719</v>
      </c>
      <c r="B3" s="161"/>
    </row>
    <row r="4" spans="1:10" ht="15">
      <c r="A4" s="42" t="s">
        <v>700</v>
      </c>
    </row>
    <row r="5" spans="1:10">
      <c r="A5" s="42" t="s">
        <v>701</v>
      </c>
    </row>
    <row r="6" spans="1:10">
      <c r="A6" s="43"/>
      <c r="B6" s="44"/>
      <c r="C6" s="44"/>
      <c r="D6" s="44"/>
      <c r="E6" s="44"/>
      <c r="F6" s="44"/>
      <c r="G6" s="44"/>
      <c r="H6" s="44"/>
      <c r="I6" s="44"/>
    </row>
    <row r="7" spans="1:10" ht="15.6" customHeight="1">
      <c r="A7" s="45" t="s">
        <v>713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5.6" customHeight="1">
      <c r="A8" s="45" t="s">
        <v>702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6" customHeight="1">
      <c r="A9" s="45" t="s">
        <v>716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15.6" customHeight="1">
      <c r="A10" s="45" t="s">
        <v>717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5.6" customHeight="1">
      <c r="A11" s="45" t="s">
        <v>703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>
      <c r="A12" s="42" t="s">
        <v>714</v>
      </c>
    </row>
    <row r="13" spans="1:10">
      <c r="A13" s="42" t="s">
        <v>704</v>
      </c>
    </row>
    <row r="14" spans="1:10">
      <c r="A14" s="42" t="s">
        <v>705</v>
      </c>
    </row>
    <row r="15" spans="1:10">
      <c r="A15" s="42" t="s">
        <v>715</v>
      </c>
    </row>
    <row r="16" spans="1:10">
      <c r="A16" s="42" t="s">
        <v>706</v>
      </c>
    </row>
    <row r="17" spans="1:4">
      <c r="A17" s="42"/>
    </row>
    <row r="18" spans="1:4" ht="15">
      <c r="A18" s="45" t="s">
        <v>707</v>
      </c>
    </row>
    <row r="19" spans="1:4" ht="15">
      <c r="A19" s="45" t="s">
        <v>718</v>
      </c>
    </row>
    <row r="20" spans="1:4" ht="15">
      <c r="A20" s="45" t="s">
        <v>708</v>
      </c>
    </row>
    <row r="21" spans="1:4" ht="15">
      <c r="A21" s="45" t="s">
        <v>709</v>
      </c>
      <c r="B21" s="45"/>
      <c r="C21" s="45"/>
      <c r="D21" s="45"/>
    </row>
    <row r="22" spans="1:4">
      <c r="A22" s="42" t="s">
        <v>710</v>
      </c>
    </row>
    <row r="23" spans="1:4">
      <c r="A23" s="42" t="s">
        <v>711</v>
      </c>
    </row>
    <row r="24" spans="1:4">
      <c r="A24" s="42" t="s">
        <v>712</v>
      </c>
    </row>
    <row r="25" spans="1:4">
      <c r="A25" s="42" t="s">
        <v>709</v>
      </c>
    </row>
  </sheetData>
  <sheetProtection password="CA63" sheet="1" objects="1" scenarios="1"/>
  <mergeCells count="1">
    <mergeCell ref="A3:B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 2023-2024 Annuelles - Annuals</vt:lpstr>
      <vt:lpstr> 2023-2024 Vivaces- Perennials</vt:lpstr>
      <vt:lpstr>Durabella 2023-2024</vt:lpstr>
      <vt:lpstr>Terms</vt:lpstr>
      <vt:lpstr>' 2023-2024 Annuelles - Annuals'!Zone_d_impression</vt:lpstr>
      <vt:lpstr>' 2023-2024 Vivaces- Perennials'!Zone_d_impression</vt:lpstr>
      <vt:lpstr>'Durabella 2023-2024'!Zone_d_impression</vt:lpstr>
      <vt:lpstr>Terms!Zone_d_impression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Danziger - Ordering Services</dc:title>
  <dc:creator>Gili Boker</dc:creator>
  <cp:lastModifiedBy>Katherine Durand</cp:lastModifiedBy>
  <cp:lastPrinted>2023-07-12T14:51:48Z</cp:lastPrinted>
  <dcterms:created xsi:type="dcterms:W3CDTF">2018-04-17T13:17:15Z</dcterms:created>
  <dcterms:modified xsi:type="dcterms:W3CDTF">2023-07-12T14:52:46Z</dcterms:modified>
</cp:coreProperties>
</file>