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F7B11F04-EDC7-4133-98EE-0A28403B58A1}" xr6:coauthVersionLast="36" xr6:coauthVersionMax="36" xr10:uidLastSave="{00000000-0000-0000-0000-000000000000}"/>
  <bookViews>
    <workbookView xWindow="0" yWindow="0" windowWidth="20496" windowHeight="6948" xr2:uid="{C68DE08B-CC9F-46E0-9DD0-5D795D15AF29}"/>
  </bookViews>
  <sheets>
    <sheet name="Standard Tropical Cuttings" sheetId="6" r:id="rId1"/>
    <sheet name="Addition Tropical Cuttings" sheetId="12" r:id="rId2"/>
    <sheet name="Liners (2)" sheetId="5" r:id="rId3"/>
    <sheet name="Cactus" sheetId="1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3" l="1"/>
  <c r="F7" i="12" l="1"/>
  <c r="F8" i="12"/>
  <c r="F9" i="12"/>
  <c r="F10" i="12"/>
  <c r="F11" i="12"/>
  <c r="F12" i="12"/>
  <c r="F13" i="12"/>
  <c r="F14" i="12"/>
  <c r="F15" i="12"/>
  <c r="F1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6" i="12"/>
  <c r="G5" i="13" l="1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4" i="13"/>
  <c r="G142" i="13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G3" i="6"/>
  <c r="F3" i="6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4" i="13"/>
  <c r="E5" i="13"/>
  <c r="E6" i="13"/>
  <c r="E7" i="13"/>
  <c r="D5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72" i="5"/>
  <c r="D10" i="5"/>
  <c r="D11" i="5"/>
  <c r="D12" i="5"/>
  <c r="D13" i="5"/>
  <c r="D14" i="5"/>
  <c r="D15" i="5"/>
  <c r="D16" i="5"/>
  <c r="D17" i="5"/>
  <c r="D18" i="5"/>
  <c r="D9" i="5"/>
</calcChain>
</file>

<file path=xl/sharedStrings.xml><?xml version="1.0" encoding="utf-8"?>
<sst xmlns="http://schemas.openxmlformats.org/spreadsheetml/2006/main" count="908" uniqueCount="308">
  <si>
    <t>Product Group</t>
  </si>
  <si>
    <t>Product Type</t>
  </si>
  <si>
    <t>Quantity / 
Cuttings 
Per Box</t>
  </si>
  <si>
    <t>Sales Price USD</t>
  </si>
  <si>
    <t>Cell Pack Liners (pack 40)</t>
  </si>
  <si>
    <t>Plants Per Plug</t>
  </si>
  <si>
    <t>PRICE FOB FLORIDA</t>
  </si>
  <si>
    <t>Tea Tree (Camellia Sinensis)</t>
  </si>
  <si>
    <t>single</t>
  </si>
  <si>
    <t>Cell Pack Liners (pack 50)</t>
  </si>
  <si>
    <t>Aglaonema sp. (Christina)</t>
  </si>
  <si>
    <t>Aglaonema sp. (Maria)</t>
  </si>
  <si>
    <t>Chamaedorea sp. Elegans (Neanthe Bella Palm)</t>
  </si>
  <si>
    <t>multi</t>
  </si>
  <si>
    <t>Codiaeum sp. (Excellente)</t>
  </si>
  <si>
    <t>Codiaeum sp. (Magnificent)</t>
  </si>
  <si>
    <t>Codiaeum sp. (Mammy)</t>
  </si>
  <si>
    <t>Codiaeum sp. (Petra)</t>
  </si>
  <si>
    <t>Coffea sp. Arabica (Coffee)</t>
  </si>
  <si>
    <t>Dypsis sp. Lutescens (Areca Palm)</t>
  </si>
  <si>
    <t>Strelitzia sp. (White, Orange and Mandela's Gold)</t>
  </si>
  <si>
    <t>Cell Pack Liners (pack 72)</t>
  </si>
  <si>
    <t>Acca sp. Sellowiana (Pineapple Guava)</t>
  </si>
  <si>
    <t xml:space="preserve">Adenium sp. Desert Rose (Basic pink, Border, Picotee, Red, White) </t>
  </si>
  <si>
    <t>Alocasia sp. (Azlanii)</t>
  </si>
  <si>
    <t>Alocasia sp. (Bambino)</t>
  </si>
  <si>
    <t>Alocasia sp. (Dwarf Amazonica)</t>
  </si>
  <si>
    <t>Alocasia sp. (Pink Princess)</t>
  </si>
  <si>
    <t>Alocasia sp. (Longiloba)</t>
  </si>
  <si>
    <t>Alocasia sp. (Silver Dragon)</t>
  </si>
  <si>
    <t>Alocasia sp. (Zebrina)</t>
  </si>
  <si>
    <t>Alpinia sp. (Red Rubin)</t>
  </si>
  <si>
    <t>Alpinia sp. Variegated (Variegated Ginger)</t>
  </si>
  <si>
    <t>Ardisia sp. Humilis</t>
  </si>
  <si>
    <t>Asparagus sp. Cwebe</t>
  </si>
  <si>
    <t>Asparagus sp. Ming (Myriocladus Retrofractus)</t>
  </si>
  <si>
    <t>Asparagus sp. Myerii (Foxtail Fern)</t>
  </si>
  <si>
    <t>Asparagus sp. Plumosa</t>
  </si>
  <si>
    <t xml:space="preserve">Asparagus sp. Pyramidalis </t>
  </si>
  <si>
    <t>Asparagus sp. Sprengeri</t>
  </si>
  <si>
    <t>Beaucarnea sp. Recurvata (Ponytail Palm)</t>
  </si>
  <si>
    <t>Canna Cannova (Bronze orange, Bronze scarlet, Mango, Yellow)</t>
  </si>
  <si>
    <t>Dianella sp. Tasmanica variegata (Variegated Flax Lily)</t>
  </si>
  <si>
    <t>Farfugium japonicum (Giganteum)</t>
  </si>
  <si>
    <t>Fatsia sp. Japonica (Aralia Sieboldi)</t>
  </si>
  <si>
    <t>Fittonia sp. (Mini pink, Mini red  &amp; Mini white)</t>
  </si>
  <si>
    <t xml:space="preserve">Hemigraphis sp. Exotica (Purple waffle) </t>
  </si>
  <si>
    <t xml:space="preserve">Homalomena sp. (Camouflage) </t>
  </si>
  <si>
    <t>Hypoestes sp.(Pink, Red, Rose, White &amp; Mixed)</t>
  </si>
  <si>
    <t>Philodendron sp. (Black Cardinal)</t>
  </si>
  <si>
    <t>Philodendron sp. (Florida Green)</t>
  </si>
  <si>
    <t>Philodendron sp. (Fuzzy Petiole)</t>
  </si>
  <si>
    <t>Philodendron sp. Hastatum (Silver Sword)</t>
  </si>
  <si>
    <t xml:space="preserve">Philodendron sp. (Moonlight) </t>
  </si>
  <si>
    <t>Philodendron sp. (Prince of Orange)</t>
  </si>
  <si>
    <t>Philodendron sp. (Punctata)</t>
  </si>
  <si>
    <t>Philodendron sp. (Rojo Congo)</t>
  </si>
  <si>
    <t>Philodendron sp. (Selloum)</t>
  </si>
  <si>
    <t>Radermachera sp. Sinica (China doll)</t>
  </si>
  <si>
    <t>Schefflera sp. (Actinophylla)</t>
  </si>
  <si>
    <t>Schefflera sp. (Arboricola)</t>
  </si>
  <si>
    <t>Spathiphyllum sp. (Mojo)</t>
  </si>
  <si>
    <t>Spathiphyllum sp. (Sunshine Dream)</t>
  </si>
  <si>
    <t>Spathiphyllum sp. (Super Petite)</t>
  </si>
  <si>
    <t>Tulbaghia sp. Violacea (Society Garlic)</t>
  </si>
  <si>
    <t>Cell Pack Liners (pack 144)</t>
  </si>
  <si>
    <t>Canna sp. Cannova (Multiple Colors )</t>
  </si>
  <si>
    <t>F A M I L Y</t>
  </si>
  <si>
    <t>P L A N T ' S     N A M E</t>
  </si>
  <si>
    <t>S I Z E</t>
  </si>
  <si>
    <t>PACK</t>
  </si>
  <si>
    <t>AGAVES</t>
  </si>
  <si>
    <t xml:space="preserve"> Ágave  Attenuata</t>
  </si>
  <si>
    <t>3/4"</t>
  </si>
  <si>
    <t>AGLAO</t>
  </si>
  <si>
    <t xml:space="preserve"> Aglaonema  Aurora  Siam  -  URC</t>
  </si>
  <si>
    <t>8/10"</t>
  </si>
  <si>
    <t xml:space="preserve"> Aglaonema  Maria  -  URC</t>
  </si>
  <si>
    <t>10/12"</t>
  </si>
  <si>
    <t xml:space="preserve"> Aglaonema  Maria  Christina  -  URC</t>
  </si>
  <si>
    <t xml:space="preserve"> Aglaonema  Silver  Bay  -  URC</t>
  </si>
  <si>
    <t>12/15"</t>
  </si>
  <si>
    <t>15/18"</t>
  </si>
  <si>
    <t>ARALIAS</t>
  </si>
  <si>
    <t xml:space="preserve"> Aralia  Polyscias  Balfouriana  -  URC</t>
  </si>
  <si>
    <t>5/6"</t>
  </si>
  <si>
    <t>7/8"</t>
  </si>
  <si>
    <t>CORDYLINE</t>
  </si>
  <si>
    <t xml:space="preserve"> Cordyline  Terminalis  'Calypso  Compact'  -  URC</t>
  </si>
  <si>
    <t xml:space="preserve"> Cordyline  Terminalis  'Calypso  Queen'  -  URC</t>
  </si>
  <si>
    <t xml:space="preserve"> Cordyline  Terminalis  'Kiwii'  -  URC</t>
  </si>
  <si>
    <t>SPIDERS</t>
  </si>
  <si>
    <t xml:space="preserve"> Chlorophytum  Comosum  'Reverse' </t>
  </si>
  <si>
    <t>Singles</t>
  </si>
  <si>
    <t xml:space="preserve"> Chlorophytum  Comosum  'Reverse'  </t>
  </si>
  <si>
    <t>Clumps</t>
  </si>
  <si>
    <t xml:space="preserve"> Chlorophytum  Comosum  Variegatted  </t>
  </si>
  <si>
    <t>CROTONS</t>
  </si>
  <si>
    <t xml:space="preserve"> Codiaeum  Variegatum  AFD 5  -  URC</t>
  </si>
  <si>
    <t>6/8"</t>
  </si>
  <si>
    <t xml:space="preserve"> Codiaeum  Variegatum  Bananna  -  URC</t>
  </si>
  <si>
    <t xml:space="preserve"> Codiaeum  Variegatum  Batik  -  URC</t>
  </si>
  <si>
    <t xml:space="preserve"> Codiaeum  Variegatum  Excellent  -  URC</t>
  </si>
  <si>
    <t xml:space="preserve"> Codiaeum  Variegatum  Gold  Dust  -  URC</t>
  </si>
  <si>
    <t xml:space="preserve"> Codiaeum  Variegatum  Iceton  (Lemon Lime)  -  URC</t>
  </si>
  <si>
    <t xml:space="preserve"> Codiaeum  Variegatum  Mammey  -  URC</t>
  </si>
  <si>
    <t xml:space="preserve"> Codiaeum  Variegatum  Petra  -  URC</t>
  </si>
  <si>
    <t xml:space="preserve"> Codiaeum  Variegatum  Pie  Crust  -  URC</t>
  </si>
  <si>
    <t xml:space="preserve"> Codiaeum  Variegatum  Sunny  Star  -  URC</t>
  </si>
  <si>
    <t xml:space="preserve"> Codiaeum  Variegatum  Yellow  Petra  -  URC</t>
  </si>
  <si>
    <t>IVY</t>
  </si>
  <si>
    <t xml:space="preserve"> Hedera  Helix  Gloria  Marengo  Ivy</t>
  </si>
  <si>
    <t>L&amp;E</t>
  </si>
  <si>
    <t>DRACAENAS</t>
  </si>
  <si>
    <t xml:space="preserve"> Deremensis  Janet  Craig  Compacta  -  URC</t>
  </si>
  <si>
    <t xml:space="preserve"> Dracaena  Sanderiana  -  URC</t>
  </si>
  <si>
    <t>12/14"</t>
  </si>
  <si>
    <t xml:space="preserve"> Dracaena  Sanderiana  Gold  -  URC</t>
  </si>
  <si>
    <t xml:space="preserve"> Dracaena  Sanderiana  Lemon  -  URC</t>
  </si>
  <si>
    <t xml:space="preserve"> Dracaena  Sanderiana  Victoria  (Borinquensis)  -  URC</t>
  </si>
  <si>
    <t xml:space="preserve"> Dracaena  Reflexa  Marginatta  -  URC</t>
  </si>
  <si>
    <t xml:space="preserve"> Dracaena  Reflexa  'Song  of  Jamaica'  -  URC</t>
  </si>
  <si>
    <t>PHILLO'S</t>
  </si>
  <si>
    <t>Petite</t>
  </si>
  <si>
    <t>Regular</t>
  </si>
  <si>
    <t>Large</t>
  </si>
  <si>
    <t xml:space="preserve"> Philodendron Hederaceum Lemon-Lime (Neon) - L/E</t>
  </si>
  <si>
    <t xml:space="preserve"> Philodendron Scandens Oxycardium Cordatum - L/E</t>
  </si>
  <si>
    <t>POTHOS</t>
  </si>
  <si>
    <t xml:space="preserve"> Epipremnum Aureum Scindapsus - Golden Pothos - L/E</t>
  </si>
  <si>
    <t xml:space="preserve"> Epipremnum  Aureum  Marble  Queen  Pothos - L/E</t>
  </si>
  <si>
    <t xml:space="preserve"> Epipremnum  Aureum  Pearl  &amp;  Jadde  Pothos - L/E</t>
  </si>
  <si>
    <t>PEPEROMIAS</t>
  </si>
  <si>
    <t xml:space="preserve"> Peperomia  Obtusifolia  Ginny  -  URC</t>
  </si>
  <si>
    <t>2/3"</t>
  </si>
  <si>
    <t>4/5"</t>
  </si>
  <si>
    <t xml:space="preserve"> Peperomia  Obtusifolia  Golden  Gate  -  URC</t>
  </si>
  <si>
    <t xml:space="preserve"> Peperomia  Obtusifolia  Green  -  URC</t>
  </si>
  <si>
    <t xml:space="preserve"> Peperomia  Obtusifolia  Marble  -  URC</t>
  </si>
  <si>
    <t xml:space="preserve"> Peperomia  Obtusifolia  Red  Edge  -  URC</t>
  </si>
  <si>
    <t xml:space="preserve"> Peperomia  Obtusifolia  Variegatted  -  URC</t>
  </si>
  <si>
    <t>SANSEVIERIAS</t>
  </si>
  <si>
    <t xml:space="preserve"> Trifasciata  Futura  'Robusta'  -  URC</t>
  </si>
  <si>
    <t xml:space="preserve"> Trifasciata  Futura  'Superba'  -  URC</t>
  </si>
  <si>
    <t xml:space="preserve"> Trifasciata  var.  'Laurentii'  3L  -  URC</t>
  </si>
  <si>
    <t>18/22"</t>
  </si>
  <si>
    <t xml:space="preserve"> Trifasciata  var.  'Zeylanica'  3L  -  URC</t>
  </si>
  <si>
    <t>SCHEFF</t>
  </si>
  <si>
    <t xml:space="preserve"> Schefflera  Arboricola  Gold  Capella  -  URC</t>
  </si>
  <si>
    <t xml:space="preserve"> Schefflera  Arboricola  Goldfinger  (Trinette)  -  URC</t>
  </si>
  <si>
    <t xml:space="preserve"> Aralia  Polyscias  Balfouriana  -  CANE</t>
  </si>
  <si>
    <t xml:space="preserve"> Codiaeum  Variegatum  Mammey  -  RC</t>
  </si>
  <si>
    <t xml:space="preserve"> Codiaeum  Variegatum  Petra  -  RC</t>
  </si>
  <si>
    <t xml:space="preserve"> Deremensis  Janet  Craig  Compacta  -  RC</t>
  </si>
  <si>
    <t xml:space="preserve"> Dracaena  Sanderiana  -  RC</t>
  </si>
  <si>
    <t xml:space="preserve"> Dracaena  Sanderiana  -  CANE</t>
  </si>
  <si>
    <t xml:space="preserve"> Dracaena  Sanderiana  Gold  -  RC</t>
  </si>
  <si>
    <t xml:space="preserve"> Dracaena  Sanderiana  Gold  -  CANE</t>
  </si>
  <si>
    <t xml:space="preserve"> Dracaena  Sanderiana  Lemon  -  CANE</t>
  </si>
  <si>
    <t xml:space="preserve"> Dracaena  Sanderiana  Massangeana  -  CANE</t>
  </si>
  <si>
    <t xml:space="preserve"> Dracaena  Sanderiana  Victoria  (Borinquensis)  -  RC</t>
  </si>
  <si>
    <t xml:space="preserve"> Dracaena  Reflexa  Marginatta  -  RC</t>
  </si>
  <si>
    <t xml:space="preserve"> Dracaena  Reflexa  'Song  of  Jamaica'  -  RC</t>
  </si>
  <si>
    <t xml:space="preserve"> Philodendron Aureum Lemon Stripe  (BRASIL) - L/E</t>
  </si>
  <si>
    <t xml:space="preserve"> Peperomia  Obtusifolia  Ginny  -  RC</t>
  </si>
  <si>
    <t xml:space="preserve"> Peperomia  Obtusifolia  Golden  Gate  -  RC</t>
  </si>
  <si>
    <t xml:space="preserve"> Peperomia  Obtusifolia  Green  -  RC</t>
  </si>
  <si>
    <t xml:space="preserve"> Peperomia  Obtusifolia  Marble  -  RC</t>
  </si>
  <si>
    <t xml:space="preserve"> Peperomia  Obtusifolia  Red  Edge  -  RC</t>
  </si>
  <si>
    <t xml:space="preserve"> Peperomia  Obtusifolia  Variegatted  -  RC</t>
  </si>
  <si>
    <t>PRICE LANDED MIAMI</t>
  </si>
  <si>
    <t>Green Peperomia</t>
  </si>
  <si>
    <t>2-4</t>
  </si>
  <si>
    <t>4-6</t>
  </si>
  <si>
    <t>Golden Gate Peperomia</t>
  </si>
  <si>
    <t>Ginny Peperomia</t>
  </si>
  <si>
    <t>Marble Peperomia</t>
  </si>
  <si>
    <t>Variegata Peperomia</t>
  </si>
  <si>
    <t>Crassula Jade</t>
  </si>
  <si>
    <t>2--4</t>
  </si>
  <si>
    <t>Asterisk Ivy</t>
  </si>
  <si>
    <t>Vine</t>
  </si>
  <si>
    <t>L/E</t>
  </si>
  <si>
    <t>Baltic Ivy</t>
  </si>
  <si>
    <t>California Ivy</t>
  </si>
  <si>
    <t>English Ivy</t>
  </si>
  <si>
    <t>Hahns Ivy</t>
  </si>
  <si>
    <t>Ideal Ivy</t>
  </si>
  <si>
    <t xml:space="preserve">Natasha Ivy </t>
  </si>
  <si>
    <t>Needle Point Ivy</t>
  </si>
  <si>
    <t>Pittsburg Ivy</t>
  </si>
  <si>
    <t>Ralph Ivy</t>
  </si>
  <si>
    <t>Ripple Ivy</t>
  </si>
  <si>
    <t>Sagittiffolia Ivy</t>
  </si>
  <si>
    <t>Gertrude Strauss</t>
  </si>
  <si>
    <t>Shamrock Ivy</t>
  </si>
  <si>
    <t>Thorndale Ivy</t>
  </si>
  <si>
    <t>Wonder Ivy</t>
  </si>
  <si>
    <t>Ann Marie Ivy</t>
  </si>
  <si>
    <t>Eva Ivy</t>
  </si>
  <si>
    <t>Glacier Ivy</t>
  </si>
  <si>
    <t>Gold Child Ivy</t>
  </si>
  <si>
    <t>Ingelise Ivy</t>
  </si>
  <si>
    <t>Kollibri Ivy</t>
  </si>
  <si>
    <t>Golden Cecil Ivy</t>
  </si>
  <si>
    <t>White wonder Ivy</t>
  </si>
  <si>
    <t xml:space="preserve">Yellow Ripple Ivy </t>
  </si>
  <si>
    <t>Algerian Marengo Ivy</t>
  </si>
  <si>
    <t>Big Blue</t>
  </si>
  <si>
    <t>BR</t>
  </si>
  <si>
    <t>Aztec Grass</t>
  </si>
  <si>
    <t xml:space="preserve">Silvery Sunproof </t>
  </si>
  <si>
    <t>Silver Dragon</t>
  </si>
  <si>
    <t>Scindapsus Marble Queen</t>
  </si>
  <si>
    <t xml:space="preserve">Pettit </t>
  </si>
  <si>
    <t>Scindapsus Silver Santin</t>
  </si>
  <si>
    <t xml:space="preserve">Regular  </t>
  </si>
  <si>
    <t>Pearl and Jade</t>
  </si>
  <si>
    <t>Rhoeo Tricolor</t>
  </si>
  <si>
    <t>6-8</t>
  </si>
  <si>
    <t>Rhoeo Discolor</t>
  </si>
  <si>
    <t>Aloe Vera</t>
  </si>
  <si>
    <t>3"</t>
  </si>
  <si>
    <t>4"</t>
  </si>
  <si>
    <t>5"</t>
  </si>
  <si>
    <t>Green Maranta</t>
  </si>
  <si>
    <t>8-10</t>
  </si>
  <si>
    <t>Red Maranta</t>
  </si>
  <si>
    <t>Beauty Kim Maranta</t>
  </si>
  <si>
    <t>Beauty Kim Maranta 6-8" URC</t>
  </si>
  <si>
    <t>Aglaonema Maria</t>
  </si>
  <si>
    <t>10--12 URC</t>
  </si>
  <si>
    <t>12--15 URC</t>
  </si>
  <si>
    <t>10--12 RC</t>
  </si>
  <si>
    <t>12--15 RC</t>
  </si>
  <si>
    <t>Aglaonema Silver Bay</t>
  </si>
  <si>
    <t>15--18 RC</t>
  </si>
  <si>
    <t>Aglaonema BJ Freeman</t>
  </si>
  <si>
    <t>Aglaonema Aurora</t>
  </si>
  <si>
    <t>Sanseveira Laurentii</t>
  </si>
  <si>
    <t>15--18 URC</t>
  </si>
  <si>
    <t>Sanseveira Zeylanica</t>
  </si>
  <si>
    <t>Sanseveira Futura Superba</t>
  </si>
  <si>
    <t>6--8 URC</t>
  </si>
  <si>
    <t>9--12 URC</t>
  </si>
  <si>
    <t>Sanseveira Futura Robusta</t>
  </si>
  <si>
    <t>Product</t>
  </si>
  <si>
    <t>Size</t>
  </si>
  <si>
    <t>Per Box</t>
  </si>
  <si>
    <t xml:space="preserve">ACANTHOCEREUS TETRAGONUS </t>
  </si>
  <si>
    <t>M (4-5cm)</t>
  </si>
  <si>
    <t>L (5-6cm)</t>
  </si>
  <si>
    <t>XL (7-8cm)</t>
  </si>
  <si>
    <t xml:space="preserve">AUSTROCYLINDROPUNTIA SUBULATA </t>
  </si>
  <si>
    <t xml:space="preserve">CEREUS HANKEANUS </t>
  </si>
  <si>
    <t xml:space="preserve">CEREUS REPANDUS </t>
  </si>
  <si>
    <t xml:space="preserve">ECHINOCACTUS GRUSONII </t>
  </si>
  <si>
    <t>M (3-4cm)</t>
  </si>
  <si>
    <t>L (4-5cm)</t>
  </si>
  <si>
    <t>XL (4-6cm)</t>
  </si>
  <si>
    <t xml:space="preserve">ECHINOPSIS ANCISTROPHORA </t>
  </si>
  <si>
    <t xml:space="preserve">ECHINOPSIS CALOCHLORA </t>
  </si>
  <si>
    <t xml:space="preserve">ECHINOPSIS CHAMAECEREUS </t>
  </si>
  <si>
    <t>ECHINOPSIS LEUCANTHA 'SHAFERI'</t>
  </si>
  <si>
    <t xml:space="preserve">ECHINOPSIS OXYGONA </t>
  </si>
  <si>
    <t xml:space="preserve">ECHINOPSIS TERSCHECKII </t>
  </si>
  <si>
    <t xml:space="preserve">ESPOSTOA GUENTHERI </t>
  </si>
  <si>
    <t xml:space="preserve">ESPOSTOA LANATA </t>
  </si>
  <si>
    <t>ESPOSTOA MELANOSTELE NANA'</t>
  </si>
  <si>
    <t>XL (5-6cm)</t>
  </si>
  <si>
    <t xml:space="preserve">ESPOSTOA MIRABILIS </t>
  </si>
  <si>
    <t xml:space="preserve">ESPOSTOOPSIS DYBOWSKII </t>
  </si>
  <si>
    <t xml:space="preserve">FEROCACTUS GLAUCESCENS </t>
  </si>
  <si>
    <t xml:space="preserve">FEROCACTUS HISTRIX </t>
  </si>
  <si>
    <t>FEROCACTUS PENINSULAE 'HORRIDUS'</t>
  </si>
  <si>
    <t>MAMMILLARIA BACKEBERGIANA 'ERNESTII RUBRISPINA RUBRIFLORA'</t>
  </si>
  <si>
    <t>MAMMILLARIA BOCASANA 'ROSEA'</t>
  </si>
  <si>
    <t>MAMMILLARIA DUOFORMIS 'TENANGO DEL VALLE'</t>
  </si>
  <si>
    <t>MAMMILLARIA ELONGATA 'RUBRA'</t>
  </si>
  <si>
    <t>MAMMILLARIA ELONGATA 'YELLOW'</t>
  </si>
  <si>
    <t xml:space="preserve">MAMMILLARIA HAHNIANA </t>
  </si>
  <si>
    <t xml:space="preserve">MAMMILLARIA MAMMILLARIS </t>
  </si>
  <si>
    <t xml:space="preserve">MAMMILLARIA PLUMOSA </t>
  </si>
  <si>
    <t>MAMMILLARIA POLYTHELE HIDALGENSIS'</t>
  </si>
  <si>
    <t>MAMMILLARIA SPINOSISSIMA 'RUBRISPINA'</t>
  </si>
  <si>
    <t>MAMMILLARIA SPINOSISSIMA UN PICO'</t>
  </si>
  <si>
    <t xml:space="preserve">MAMMILLARIA ZEILMANNIANA </t>
  </si>
  <si>
    <t xml:space="preserve">MYRTILLOCACTUS GEOMETRIZANS </t>
  </si>
  <si>
    <t>OPUNTIA MICRODASYS 'ALBISPINA'</t>
  </si>
  <si>
    <t>OPUNTIA MICRODASYS 'PALLIDA'</t>
  </si>
  <si>
    <t>OPUNTIA MICRODASYS 'RUBRA'</t>
  </si>
  <si>
    <t xml:space="preserve">OPUNTIA MONACANTHA </t>
  </si>
  <si>
    <t xml:space="preserve">PARODIA LENINGHAUSII </t>
  </si>
  <si>
    <t xml:space="preserve">PARODIA MAGNIFICA </t>
  </si>
  <si>
    <t xml:space="preserve">PARODIA WARASII </t>
  </si>
  <si>
    <t xml:space="preserve">PILOSOCEREUS GLAUCESCENS </t>
  </si>
  <si>
    <t>PILOSOCEREUS GOUNELLEI 'BRAUNII'</t>
  </si>
  <si>
    <t xml:space="preserve">PILOSOCEREUS PACHYCLADUS </t>
  </si>
  <si>
    <t>PILOSOCEREUS PACHYCLADUS AZUREUS'</t>
  </si>
  <si>
    <t xml:space="preserve">POLASKIA CHENDE </t>
  </si>
  <si>
    <t xml:space="preserve">POLASKIA CHICHIPE </t>
  </si>
  <si>
    <t xml:space="preserve">STENOCEREUS PRUINOSUS </t>
  </si>
  <si>
    <t xml:space="preserve">AIR FREIGHT - PRICING IS LANDED ST CATHARINES + $75 IHF  </t>
  </si>
  <si>
    <t>PRICING IS FOB APOPKA - TRUCK UP TO NORTHLAND WAREHOUSE IF DESIRED</t>
  </si>
  <si>
    <t xml:space="preserve">CACTUS GUATEMALA - AIR FREIGHT - PRICING IS LANDED ST CATHARINES + $75 IHF  </t>
  </si>
  <si>
    <t>quantité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</si>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</sst>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_-&quot;Q&quot;* #,##0.00_-;\-&quot;Q&quot;* #,##0.00_-;_-&quot;Q&quot;* &quot;-&quot;??_-;_-@_-"/>
    <numFmt numFmtId="166" formatCode="_(&quot;Q&quot;* #,##0.00_);_(&quot;Q&quot;* \(#,##0.00\);_(&quot;Q&quot;* &quot;-&quot;??_);_(@_)"/>
    <numFmt numFmtId="167" formatCode="#,##0.00\ &quot;$&quot;"/>
  </numFmts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2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46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509E2F"/>
        <bgColor rgb="FF000000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4" borderId="0" applyNumberFormat="0" applyBorder="0" applyAlignment="0" applyProtection="0"/>
    <xf numFmtId="165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44">
    <xf numFmtId="0" fontId="0" fillId="0" borderId="0" xfId="0"/>
    <xf numFmtId="0" fontId="3" fillId="3" borderId="7" xfId="2" applyFont="1" applyFill="1" applyBorder="1" applyAlignment="1" applyProtection="1">
      <alignment horizontal="left" inden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164" fontId="0" fillId="0" borderId="0" xfId="0" applyNumberFormat="1"/>
    <xf numFmtId="0" fontId="1" fillId="2" borderId="0" xfId="1"/>
    <xf numFmtId="164" fontId="1" fillId="2" borderId="0" xfId="1" applyNumberFormat="1"/>
    <xf numFmtId="0" fontId="1" fillId="2" borderId="0" xfId="1" applyAlignment="1">
      <alignment horizontal="center"/>
    </xf>
    <xf numFmtId="0" fontId="0" fillId="0" borderId="9" xfId="0" applyBorder="1"/>
    <xf numFmtId="0" fontId="1" fillId="2" borderId="9" xfId="1" applyBorder="1"/>
    <xf numFmtId="167" fontId="0" fillId="0" borderId="0" xfId="0" applyNumberFormat="1"/>
    <xf numFmtId="0" fontId="0" fillId="0" borderId="0" xfId="0" applyProtection="1">
      <protection hidden="1"/>
    </xf>
    <xf numFmtId="167" fontId="0" fillId="0" borderId="0" xfId="0" applyNumberFormat="1" applyProtection="1">
      <protection hidden="1"/>
    </xf>
    <xf numFmtId="164" fontId="1" fillId="2" borderId="0" xfId="1" applyNumberFormat="1" applyAlignment="1" applyProtection="1">
      <alignment horizontal="center"/>
      <protection hidden="1"/>
    </xf>
    <xf numFmtId="164" fontId="0" fillId="0" borderId="9" xfId="0" applyNumberFormat="1" applyBorder="1" applyProtection="1">
      <protection hidden="1"/>
    </xf>
    <xf numFmtId="164" fontId="1" fillId="2" borderId="9" xfId="1" applyNumberFormat="1" applyBorder="1" applyProtection="1">
      <protection hidden="1"/>
    </xf>
    <xf numFmtId="164" fontId="0" fillId="0" borderId="0" xfId="0" applyNumberFormat="1" applyProtection="1">
      <protection hidden="1"/>
    </xf>
    <xf numFmtId="0" fontId="5" fillId="5" borderId="9" xfId="6" applyBorder="1" applyAlignment="1">
      <alignment horizontal="center" vertical="center"/>
    </xf>
    <xf numFmtId="0" fontId="0" fillId="5" borderId="9" xfId="6" applyFont="1" applyBorder="1" applyAlignment="1">
      <alignment horizontal="center" vertical="center"/>
    </xf>
    <xf numFmtId="0" fontId="6" fillId="6" borderId="9" xfId="0" applyFont="1" applyFill="1" applyBorder="1" applyAlignment="1">
      <alignment horizontal="left" indent="1"/>
    </xf>
    <xf numFmtId="0" fontId="2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164" fontId="7" fillId="7" borderId="9" xfId="0" applyNumberFormat="1" applyFont="1" applyFill="1" applyBorder="1" applyAlignment="1">
      <alignment horizontal="center" vertical="center"/>
    </xf>
    <xf numFmtId="167" fontId="0" fillId="0" borderId="9" xfId="0" applyNumberFormat="1" applyBorder="1" applyProtection="1">
      <protection hidden="1"/>
    </xf>
    <xf numFmtId="0" fontId="2" fillId="0" borderId="9" xfId="0" applyFont="1" applyFill="1" applyBorder="1" applyAlignment="1">
      <alignment horizontal="center"/>
    </xf>
    <xf numFmtId="0" fontId="0" fillId="8" borderId="0" xfId="0" applyFill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1" fontId="0" fillId="0" borderId="9" xfId="0" applyNumberFormat="1" applyBorder="1" applyProtection="1">
      <protection locked="0"/>
    </xf>
    <xf numFmtId="0" fontId="8" fillId="0" borderId="9" xfId="0" applyFont="1" applyBorder="1" applyProtection="1">
      <protection hidden="1"/>
    </xf>
    <xf numFmtId="1" fontId="8" fillId="0" borderId="9" xfId="0" applyNumberFormat="1" applyFont="1" applyBorder="1" applyProtection="1">
      <protection hidden="1"/>
    </xf>
    <xf numFmtId="167" fontId="8" fillId="0" borderId="9" xfId="0" applyNumberFormat="1" applyFont="1" applyBorder="1" applyProtection="1">
      <protection hidden="1"/>
    </xf>
    <xf numFmtId="0" fontId="1" fillId="2" borderId="9" xfId="1" applyBorder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0" fontId="1" fillId="2" borderId="3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2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 wrapText="1"/>
    </xf>
    <xf numFmtId="0" fontId="1" fillId="8" borderId="1" xfId="1" applyFill="1" applyBorder="1" applyAlignment="1">
      <alignment horizontal="center" vertical="center" wrapText="1"/>
    </xf>
    <xf numFmtId="0" fontId="1" fillId="8" borderId="3" xfId="1" applyFill="1" applyBorder="1" applyAlignment="1">
      <alignment horizontal="center" vertical="center" wrapText="1"/>
    </xf>
    <xf numFmtId="0" fontId="1" fillId="8" borderId="5" xfId="1" applyFill="1" applyBorder="1" applyAlignment="1">
      <alignment horizontal="center" vertical="center" wrapText="1"/>
    </xf>
    <xf numFmtId="0" fontId="1" fillId="8" borderId="9" xfId="1" applyFill="1" applyBorder="1" applyAlignment="1">
      <alignment horizontal="center" vertical="center"/>
    </xf>
  </cellXfs>
  <cellStyles count="7">
    <cellStyle name="20 % - Accent6" xfId="6" builtinId="50"/>
    <cellStyle name="Bad 2" xfId="3" xr:uid="{E22088A3-856E-4BB5-A021-A92D2C4E2086}"/>
    <cellStyle name="Currency 2" xfId="4" xr:uid="{64CE25C4-8EA2-40D1-AAF1-2FFCC74250C5}"/>
    <cellStyle name="Currency 3" xfId="5" xr:uid="{65E4816B-7655-4B9D-A5B5-5A9B159585CC}"/>
    <cellStyle name="Neutre" xfId="1" builtinId="28"/>
    <cellStyle name="Normal" xfId="0" builtinId="0"/>
    <cellStyle name="Normal 2" xfId="2" xr:uid="{537E19A5-2CA3-4F0A-B8AC-02F68C6B0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0D30-D344-4E51-B722-EAD92C72143B}">
  <dimension ref="A2:O155"/>
  <sheetViews>
    <sheetView tabSelected="1" workbookViewId="0">
      <selection activeCell="G3" sqref="G3"/>
    </sheetView>
  </sheetViews>
  <sheetFormatPr baseColWidth="10" defaultColWidth="9.109375" defaultRowHeight="14.4" x14ac:dyDescent="0.3"/>
  <cols>
    <col min="1" max="1" width="25.88671875" customWidth="1"/>
    <col min="2" max="2" width="59.44140625" customWidth="1"/>
    <col min="3" max="3" width="14.5546875" customWidth="1"/>
    <col min="4" max="4" width="12.5546875" customWidth="1"/>
    <col min="5" max="5" width="26.33203125" style="16" hidden="1" customWidth="1"/>
    <col min="6" max="6" width="15" hidden="1" customWidth="1"/>
  </cols>
  <sheetData>
    <row r="2" spans="1:15" ht="15" customHeight="1" x14ac:dyDescent="0.3">
      <c r="A2" s="7" t="s">
        <v>67</v>
      </c>
      <c r="B2" s="7" t="s">
        <v>68</v>
      </c>
      <c r="C2" s="7" t="s">
        <v>69</v>
      </c>
      <c r="D2" s="7" t="s">
        <v>70</v>
      </c>
      <c r="E2" s="13" t="s">
        <v>170</v>
      </c>
      <c r="K2" s="33" t="s">
        <v>302</v>
      </c>
      <c r="L2" s="33"/>
      <c r="M2" s="33"/>
      <c r="N2" s="33"/>
      <c r="O2" s="33"/>
    </row>
    <row r="3" spans="1:15" x14ac:dyDescent="0.3">
      <c r="A3" s="9" t="s">
        <v>71</v>
      </c>
      <c r="B3" s="8" t="s">
        <v>72</v>
      </c>
      <c r="C3" s="8" t="s">
        <v>73</v>
      </c>
      <c r="D3" s="8">
        <v>200</v>
      </c>
      <c r="E3" s="14">
        <v>0.56922094328358208</v>
      </c>
      <c r="F3" s="10">
        <f>E3*1.35</f>
        <v>0.76844827343283584</v>
      </c>
      <c r="G3" s="12">
        <f>F3*1.65</f>
        <v>1.2679396511641792</v>
      </c>
      <c r="H3" s="10"/>
      <c r="I3" s="10"/>
      <c r="J3" s="10"/>
      <c r="K3" s="33"/>
      <c r="L3" s="33"/>
      <c r="M3" s="33"/>
      <c r="N3" s="33"/>
      <c r="O3" s="33"/>
    </row>
    <row r="4" spans="1:15" x14ac:dyDescent="0.3">
      <c r="A4" s="9" t="s">
        <v>74</v>
      </c>
      <c r="B4" s="8" t="s">
        <v>75</v>
      </c>
      <c r="C4" s="8" t="s">
        <v>76</v>
      </c>
      <c r="D4" s="8">
        <v>700</v>
      </c>
      <c r="E4" s="14">
        <v>0.53091684434968023</v>
      </c>
      <c r="F4" s="10">
        <f t="shared" ref="F4:F67" si="0">E4*1.35</f>
        <v>0.71673773987206835</v>
      </c>
      <c r="G4" s="12">
        <f t="shared" ref="G4:G67" si="1">F4*1.65</f>
        <v>1.1826172707889127</v>
      </c>
      <c r="K4" s="33"/>
      <c r="L4" s="33"/>
      <c r="M4" s="33"/>
      <c r="N4" s="33"/>
      <c r="O4" s="33"/>
    </row>
    <row r="5" spans="1:15" x14ac:dyDescent="0.3">
      <c r="A5" s="8"/>
      <c r="B5" s="8" t="s">
        <v>77</v>
      </c>
      <c r="C5" s="8" t="s">
        <v>76</v>
      </c>
      <c r="D5" s="8">
        <v>600</v>
      </c>
      <c r="E5" s="14">
        <v>0.52039800995024887</v>
      </c>
      <c r="F5" s="10">
        <f t="shared" si="0"/>
        <v>0.70253731343283599</v>
      </c>
      <c r="G5" s="12">
        <f t="shared" si="1"/>
        <v>1.1591865671641792</v>
      </c>
      <c r="K5" s="33"/>
      <c r="L5" s="33"/>
      <c r="M5" s="33"/>
      <c r="N5" s="33"/>
      <c r="O5" s="33"/>
    </row>
    <row r="6" spans="1:15" x14ac:dyDescent="0.3">
      <c r="A6" s="8"/>
      <c r="B6" s="8" t="s">
        <v>77</v>
      </c>
      <c r="C6" s="8" t="s">
        <v>78</v>
      </c>
      <c r="D6" s="8">
        <v>500</v>
      </c>
      <c r="E6" s="14">
        <v>0.57731343283582093</v>
      </c>
      <c r="F6" s="10">
        <f t="shared" si="0"/>
        <v>0.77937313432835831</v>
      </c>
      <c r="G6" s="12">
        <f t="shared" si="1"/>
        <v>1.2859656716417911</v>
      </c>
      <c r="K6" s="33"/>
      <c r="L6" s="33"/>
      <c r="M6" s="33"/>
      <c r="N6" s="33"/>
      <c r="O6" s="33"/>
    </row>
    <row r="7" spans="1:15" x14ac:dyDescent="0.3">
      <c r="A7" s="8"/>
      <c r="B7" s="8" t="s">
        <v>79</v>
      </c>
      <c r="C7" s="8" t="s">
        <v>76</v>
      </c>
      <c r="D7" s="8">
        <v>500</v>
      </c>
      <c r="E7" s="14">
        <v>0.51761194029850754</v>
      </c>
      <c r="F7" s="10">
        <f t="shared" si="0"/>
        <v>0.69877611940298523</v>
      </c>
      <c r="G7" s="12">
        <f t="shared" si="1"/>
        <v>1.1529805970149256</v>
      </c>
      <c r="K7" s="33"/>
      <c r="L7" s="33"/>
      <c r="M7" s="33"/>
      <c r="N7" s="33"/>
      <c r="O7" s="33"/>
    </row>
    <row r="8" spans="1:15" x14ac:dyDescent="0.3">
      <c r="A8" s="8"/>
      <c r="B8" s="8" t="s">
        <v>79</v>
      </c>
      <c r="C8" s="8" t="s">
        <v>78</v>
      </c>
      <c r="D8" s="8">
        <v>500</v>
      </c>
      <c r="E8" s="14">
        <v>0.55283582089552241</v>
      </c>
      <c r="F8" s="10">
        <f t="shared" si="0"/>
        <v>0.74632835820895527</v>
      </c>
      <c r="G8" s="12">
        <f t="shared" si="1"/>
        <v>1.2314417910447761</v>
      </c>
      <c r="K8" s="33"/>
      <c r="L8" s="33"/>
      <c r="M8" s="33"/>
      <c r="N8" s="33"/>
      <c r="O8" s="33"/>
    </row>
    <row r="9" spans="1:15" x14ac:dyDescent="0.3">
      <c r="A9" s="8"/>
      <c r="B9" s="8" t="s">
        <v>80</v>
      </c>
      <c r="C9" s="8" t="s">
        <v>78</v>
      </c>
      <c r="D9" s="8">
        <v>400</v>
      </c>
      <c r="E9" s="14">
        <v>0.89253731343283593</v>
      </c>
      <c r="F9" s="10">
        <f t="shared" si="0"/>
        <v>1.2049253731343286</v>
      </c>
      <c r="G9" s="12">
        <f t="shared" si="1"/>
        <v>1.988126865671642</v>
      </c>
      <c r="K9" s="33"/>
      <c r="L9" s="33"/>
      <c r="M9" s="33"/>
      <c r="N9" s="33"/>
      <c r="O9" s="33"/>
    </row>
    <row r="10" spans="1:15" x14ac:dyDescent="0.3">
      <c r="A10" s="8"/>
      <c r="B10" s="8" t="s">
        <v>80</v>
      </c>
      <c r="C10" s="8" t="s">
        <v>81</v>
      </c>
      <c r="D10" s="8">
        <v>300</v>
      </c>
      <c r="E10" s="14">
        <v>1.0597014925373134</v>
      </c>
      <c r="F10" s="10">
        <f t="shared" si="0"/>
        <v>1.4305970149253731</v>
      </c>
      <c r="G10" s="12">
        <f t="shared" si="1"/>
        <v>2.3604850746268653</v>
      </c>
      <c r="K10" s="33"/>
      <c r="L10" s="33"/>
      <c r="M10" s="33"/>
      <c r="N10" s="33"/>
      <c r="O10" s="33"/>
    </row>
    <row r="11" spans="1:15" x14ac:dyDescent="0.3">
      <c r="A11" s="8"/>
      <c r="B11" s="8" t="s">
        <v>80</v>
      </c>
      <c r="C11" s="8" t="s">
        <v>82</v>
      </c>
      <c r="D11" s="8">
        <v>200</v>
      </c>
      <c r="E11" s="14">
        <v>1.3283582089552239</v>
      </c>
      <c r="F11" s="10">
        <f t="shared" si="0"/>
        <v>1.7932835820895525</v>
      </c>
      <c r="G11" s="12">
        <f t="shared" si="1"/>
        <v>2.9589179104477616</v>
      </c>
    </row>
    <row r="12" spans="1:15" x14ac:dyDescent="0.3">
      <c r="A12" s="9" t="s">
        <v>83</v>
      </c>
      <c r="B12" s="8" t="s">
        <v>84</v>
      </c>
      <c r="C12" s="8" t="s">
        <v>85</v>
      </c>
      <c r="D12" s="8">
        <v>1000</v>
      </c>
      <c r="E12" s="14">
        <v>0.20059701492537313</v>
      </c>
      <c r="F12" s="10">
        <f t="shared" si="0"/>
        <v>0.27080597014925373</v>
      </c>
      <c r="G12" s="12">
        <f t="shared" si="1"/>
        <v>0.44682985074626863</v>
      </c>
    </row>
    <row r="13" spans="1:15" x14ac:dyDescent="0.3">
      <c r="A13" s="8"/>
      <c r="B13" s="8" t="s">
        <v>84</v>
      </c>
      <c r="C13" s="8" t="s">
        <v>86</v>
      </c>
      <c r="D13" s="8">
        <v>500</v>
      </c>
      <c r="E13" s="14">
        <v>0.27641791044776121</v>
      </c>
      <c r="F13" s="10">
        <f t="shared" si="0"/>
        <v>0.37316417910447763</v>
      </c>
      <c r="G13" s="12">
        <f t="shared" si="1"/>
        <v>0.61572089552238807</v>
      </c>
    </row>
    <row r="14" spans="1:15" x14ac:dyDescent="0.3">
      <c r="A14" s="8"/>
      <c r="B14" s="8" t="s">
        <v>84</v>
      </c>
      <c r="C14" s="8" t="s">
        <v>76</v>
      </c>
      <c r="D14" s="8">
        <v>400</v>
      </c>
      <c r="E14" s="14">
        <v>0.33432835820895529</v>
      </c>
      <c r="F14" s="10">
        <f t="shared" si="0"/>
        <v>0.45134328358208969</v>
      </c>
      <c r="G14" s="12">
        <f t="shared" si="1"/>
        <v>0.74471641791044796</v>
      </c>
    </row>
    <row r="15" spans="1:15" x14ac:dyDescent="0.3">
      <c r="A15" s="8"/>
      <c r="B15" s="8" t="s">
        <v>150</v>
      </c>
      <c r="C15" s="8" t="s">
        <v>76</v>
      </c>
      <c r="D15" s="8">
        <v>350</v>
      </c>
      <c r="E15" s="14">
        <v>0.33816631130063968</v>
      </c>
      <c r="F15" s="10">
        <f t="shared" si="0"/>
        <v>0.4565245202558636</v>
      </c>
      <c r="G15" s="12">
        <f t="shared" si="1"/>
        <v>0.75326545842217485</v>
      </c>
    </row>
    <row r="16" spans="1:15" x14ac:dyDescent="0.3">
      <c r="A16" s="9" t="s">
        <v>87</v>
      </c>
      <c r="B16" s="8" t="s">
        <v>88</v>
      </c>
      <c r="C16" s="8" t="s">
        <v>78</v>
      </c>
      <c r="D16" s="8">
        <v>400</v>
      </c>
      <c r="E16" s="14">
        <v>0.56417910447761199</v>
      </c>
      <c r="F16" s="10">
        <f t="shared" si="0"/>
        <v>0.76164179104477625</v>
      </c>
      <c r="G16" s="12">
        <f t="shared" si="1"/>
        <v>1.2567089552238808</v>
      </c>
    </row>
    <row r="17" spans="1:7" x14ac:dyDescent="0.3">
      <c r="A17" s="8"/>
      <c r="B17" s="8" t="s">
        <v>89</v>
      </c>
      <c r="C17" s="8" t="s">
        <v>78</v>
      </c>
      <c r="D17" s="8">
        <v>500</v>
      </c>
      <c r="E17" s="14">
        <v>0.4835820895522388</v>
      </c>
      <c r="F17" s="10">
        <f t="shared" si="0"/>
        <v>0.65283582089552239</v>
      </c>
      <c r="G17" s="12">
        <f t="shared" si="1"/>
        <v>1.0771791044776118</v>
      </c>
    </row>
    <row r="18" spans="1:7" x14ac:dyDescent="0.3">
      <c r="A18" s="8"/>
      <c r="B18" s="8" t="s">
        <v>90</v>
      </c>
      <c r="C18" s="8" t="s">
        <v>78</v>
      </c>
      <c r="D18" s="8">
        <v>500</v>
      </c>
      <c r="E18" s="14">
        <v>0.49850746268656715</v>
      </c>
      <c r="F18" s="10">
        <f t="shared" si="0"/>
        <v>0.67298507462686574</v>
      </c>
      <c r="G18" s="12">
        <f t="shared" si="1"/>
        <v>1.1104253731343283</v>
      </c>
    </row>
    <row r="19" spans="1:7" x14ac:dyDescent="0.3">
      <c r="A19" s="9" t="s">
        <v>91</v>
      </c>
      <c r="B19" s="8" t="s">
        <v>92</v>
      </c>
      <c r="C19" s="8" t="s">
        <v>93</v>
      </c>
      <c r="D19" s="8">
        <v>2000</v>
      </c>
      <c r="E19" s="14">
        <v>0.12477611940298509</v>
      </c>
      <c r="F19" s="10">
        <f t="shared" si="0"/>
        <v>0.16844776119402988</v>
      </c>
      <c r="G19" s="12">
        <f t="shared" si="1"/>
        <v>0.27793880597014931</v>
      </c>
    </row>
    <row r="20" spans="1:7" x14ac:dyDescent="0.3">
      <c r="A20" s="8"/>
      <c r="B20" s="8" t="s">
        <v>94</v>
      </c>
      <c r="C20" s="8" t="s">
        <v>95</v>
      </c>
      <c r="D20" s="8">
        <v>2000</v>
      </c>
      <c r="E20" s="14">
        <v>0.15223880597014927</v>
      </c>
      <c r="F20" s="10">
        <f t="shared" si="0"/>
        <v>0.20552238805970152</v>
      </c>
      <c r="G20" s="12">
        <f t="shared" si="1"/>
        <v>0.3391119402985075</v>
      </c>
    </row>
    <row r="21" spans="1:7" x14ac:dyDescent="0.3">
      <c r="A21" s="8"/>
      <c r="B21" s="8" t="s">
        <v>96</v>
      </c>
      <c r="C21" s="8" t="s">
        <v>93</v>
      </c>
      <c r="D21" s="8">
        <v>2000</v>
      </c>
      <c r="E21" s="14">
        <v>0.13223880597014925</v>
      </c>
      <c r="F21" s="10">
        <f t="shared" si="0"/>
        <v>0.1785223880597015</v>
      </c>
      <c r="G21" s="12">
        <f t="shared" si="1"/>
        <v>0.29456194029850746</v>
      </c>
    </row>
    <row r="22" spans="1:7" x14ac:dyDescent="0.3">
      <c r="A22" s="8"/>
      <c r="B22" s="8" t="s">
        <v>96</v>
      </c>
      <c r="C22" s="8" t="s">
        <v>95</v>
      </c>
      <c r="D22" s="8">
        <v>2000</v>
      </c>
      <c r="E22" s="14">
        <v>0.15970149253731344</v>
      </c>
      <c r="F22" s="10">
        <f t="shared" si="0"/>
        <v>0.21559701492537317</v>
      </c>
      <c r="G22" s="12">
        <f t="shared" si="1"/>
        <v>0.35573507462686571</v>
      </c>
    </row>
    <row r="23" spans="1:7" ht="15" customHeight="1" x14ac:dyDescent="0.3">
      <c r="A23" s="5" t="s">
        <v>97</v>
      </c>
      <c r="B23" s="8" t="s">
        <v>98</v>
      </c>
      <c r="C23" s="8" t="s">
        <v>99</v>
      </c>
      <c r="D23" s="8">
        <v>500</v>
      </c>
      <c r="E23" s="14">
        <v>0.32537313432835829</v>
      </c>
      <c r="F23" s="10">
        <f t="shared" si="0"/>
        <v>0.43925373134328372</v>
      </c>
      <c r="G23" s="12">
        <f t="shared" si="1"/>
        <v>0.7247686567164181</v>
      </c>
    </row>
    <row r="24" spans="1:7" x14ac:dyDescent="0.3">
      <c r="B24" s="8" t="s">
        <v>98</v>
      </c>
      <c r="C24" s="8" t="s">
        <v>76</v>
      </c>
      <c r="D24" s="8">
        <v>400</v>
      </c>
      <c r="E24" s="14">
        <v>0.43432835820895527</v>
      </c>
      <c r="F24" s="10">
        <f t="shared" si="0"/>
        <v>0.58634328358208965</v>
      </c>
      <c r="G24" s="12">
        <f t="shared" si="1"/>
        <v>0.96746641791044785</v>
      </c>
    </row>
    <row r="25" spans="1:7" x14ac:dyDescent="0.3">
      <c r="A25" s="8"/>
      <c r="B25" s="8" t="s">
        <v>100</v>
      </c>
      <c r="C25" s="8" t="s">
        <v>99</v>
      </c>
      <c r="D25" s="8">
        <v>500</v>
      </c>
      <c r="E25" s="14">
        <v>0.25731343283582092</v>
      </c>
      <c r="F25" s="10">
        <f t="shared" si="0"/>
        <v>0.34737313432835826</v>
      </c>
      <c r="G25" s="12">
        <f t="shared" si="1"/>
        <v>0.57316567164179111</v>
      </c>
    </row>
    <row r="26" spans="1:7" x14ac:dyDescent="0.3">
      <c r="A26" s="8"/>
      <c r="B26" s="8" t="s">
        <v>100</v>
      </c>
      <c r="C26" s="8" t="s">
        <v>76</v>
      </c>
      <c r="D26" s="8">
        <v>400</v>
      </c>
      <c r="E26" s="14">
        <v>0.33582089552238809</v>
      </c>
      <c r="F26" s="10">
        <f t="shared" si="0"/>
        <v>0.45335820895522394</v>
      </c>
      <c r="G26" s="12">
        <f t="shared" si="1"/>
        <v>0.74804104477611943</v>
      </c>
    </row>
    <row r="27" spans="1:7" x14ac:dyDescent="0.3">
      <c r="A27" s="8"/>
      <c r="B27" s="8" t="s">
        <v>101</v>
      </c>
      <c r="C27" s="8" t="s">
        <v>99</v>
      </c>
      <c r="D27" s="8">
        <v>1000</v>
      </c>
      <c r="E27" s="14">
        <v>0.1958208955223881</v>
      </c>
      <c r="F27" s="10">
        <f t="shared" si="0"/>
        <v>0.26435820895522394</v>
      </c>
      <c r="G27" s="12">
        <f t="shared" si="1"/>
        <v>0.43619104477611947</v>
      </c>
    </row>
    <row r="28" spans="1:7" x14ac:dyDescent="0.3">
      <c r="A28" s="8"/>
      <c r="B28" s="8" t="s">
        <v>101</v>
      </c>
      <c r="C28" s="8" t="s">
        <v>76</v>
      </c>
      <c r="D28" s="8">
        <v>1000</v>
      </c>
      <c r="E28" s="14">
        <v>0.23402985074626867</v>
      </c>
      <c r="F28" s="10">
        <f t="shared" si="0"/>
        <v>0.31594029850746275</v>
      </c>
      <c r="G28" s="12">
        <f t="shared" si="1"/>
        <v>0.5213014925373135</v>
      </c>
    </row>
    <row r="29" spans="1:7" x14ac:dyDescent="0.3">
      <c r="A29" s="8"/>
      <c r="B29" s="8" t="s">
        <v>102</v>
      </c>
      <c r="C29" s="8" t="s">
        <v>76</v>
      </c>
      <c r="D29" s="8">
        <v>400</v>
      </c>
      <c r="E29" s="14">
        <v>0.55970149253731349</v>
      </c>
      <c r="F29" s="10">
        <f t="shared" si="0"/>
        <v>0.75559701492537323</v>
      </c>
      <c r="G29" s="12">
        <f t="shared" si="1"/>
        <v>1.2467350746268657</v>
      </c>
    </row>
    <row r="30" spans="1:7" x14ac:dyDescent="0.3">
      <c r="A30" s="8"/>
      <c r="B30" s="8" t="s">
        <v>102</v>
      </c>
      <c r="C30" s="8" t="s">
        <v>78</v>
      </c>
      <c r="D30" s="8">
        <v>300</v>
      </c>
      <c r="E30" s="14">
        <v>0.73532338308457712</v>
      </c>
      <c r="F30" s="10">
        <f t="shared" si="0"/>
        <v>0.99268656716417913</v>
      </c>
      <c r="G30" s="12">
        <f t="shared" si="1"/>
        <v>1.6379328358208955</v>
      </c>
    </row>
    <row r="31" spans="1:7" x14ac:dyDescent="0.3">
      <c r="A31" s="8"/>
      <c r="B31" s="8" t="s">
        <v>103</v>
      </c>
      <c r="C31" s="8" t="s">
        <v>99</v>
      </c>
      <c r="D31" s="8">
        <v>1000</v>
      </c>
      <c r="E31" s="14">
        <v>0.16328358208955226</v>
      </c>
      <c r="F31" s="10">
        <f t="shared" si="0"/>
        <v>0.22043283582089557</v>
      </c>
      <c r="G31" s="12">
        <f t="shared" si="1"/>
        <v>0.36371417910447768</v>
      </c>
    </row>
    <row r="32" spans="1:7" x14ac:dyDescent="0.3">
      <c r="A32" s="8"/>
      <c r="B32" s="8" t="s">
        <v>103</v>
      </c>
      <c r="C32" s="8" t="s">
        <v>76</v>
      </c>
      <c r="D32" s="8">
        <v>1000</v>
      </c>
      <c r="E32" s="14">
        <v>0.1883582089552239</v>
      </c>
      <c r="F32" s="10">
        <f t="shared" si="0"/>
        <v>0.25428358208955226</v>
      </c>
      <c r="G32" s="12">
        <f t="shared" si="1"/>
        <v>0.41956791044776121</v>
      </c>
    </row>
    <row r="33" spans="1:7" x14ac:dyDescent="0.3">
      <c r="A33" s="8"/>
      <c r="B33" s="8" t="s">
        <v>104</v>
      </c>
      <c r="C33" s="8" t="s">
        <v>99</v>
      </c>
      <c r="D33" s="8">
        <v>500</v>
      </c>
      <c r="E33" s="14">
        <v>0.36089552238805972</v>
      </c>
      <c r="F33" s="10">
        <f t="shared" si="0"/>
        <v>0.48720895522388064</v>
      </c>
      <c r="G33" s="12">
        <f t="shared" si="1"/>
        <v>0.80389477611940297</v>
      </c>
    </row>
    <row r="34" spans="1:7" x14ac:dyDescent="0.3">
      <c r="A34" s="8"/>
      <c r="B34" s="8" t="s">
        <v>104</v>
      </c>
      <c r="C34" s="8" t="s">
        <v>76</v>
      </c>
      <c r="D34" s="8">
        <v>400</v>
      </c>
      <c r="E34" s="14">
        <v>0.44328358208955226</v>
      </c>
      <c r="F34" s="10">
        <f t="shared" si="0"/>
        <v>0.59843283582089557</v>
      </c>
      <c r="G34" s="12">
        <f t="shared" si="1"/>
        <v>0.9874141791044776</v>
      </c>
    </row>
    <row r="35" spans="1:7" x14ac:dyDescent="0.3">
      <c r="A35" s="8"/>
      <c r="B35" s="8" t="s">
        <v>105</v>
      </c>
      <c r="C35" s="8" t="s">
        <v>99</v>
      </c>
      <c r="D35" s="8">
        <v>500</v>
      </c>
      <c r="E35" s="14">
        <v>0.37462686567164183</v>
      </c>
      <c r="F35" s="10">
        <f t="shared" si="0"/>
        <v>0.50574626865671646</v>
      </c>
      <c r="G35" s="12">
        <f t="shared" si="1"/>
        <v>0.83448134328358214</v>
      </c>
    </row>
    <row r="36" spans="1:7" x14ac:dyDescent="0.3">
      <c r="A36" s="8"/>
      <c r="B36" s="8" t="s">
        <v>151</v>
      </c>
      <c r="C36" s="8" t="s">
        <v>99</v>
      </c>
      <c r="D36" s="8">
        <v>400</v>
      </c>
      <c r="E36" s="14">
        <v>0.51791044776119399</v>
      </c>
      <c r="F36" s="10">
        <f t="shared" si="0"/>
        <v>0.69917910447761189</v>
      </c>
      <c r="G36" s="12">
        <f t="shared" si="1"/>
        <v>1.1536455223880595</v>
      </c>
    </row>
    <row r="37" spans="1:7" x14ac:dyDescent="0.3">
      <c r="A37" s="8"/>
      <c r="B37" s="8" t="s">
        <v>105</v>
      </c>
      <c r="C37" s="8" t="s">
        <v>76</v>
      </c>
      <c r="D37" s="8">
        <v>400</v>
      </c>
      <c r="E37" s="14">
        <v>0.45820895522388067</v>
      </c>
      <c r="F37" s="10">
        <f t="shared" si="0"/>
        <v>0.61858208955223892</v>
      </c>
      <c r="G37" s="12">
        <f t="shared" si="1"/>
        <v>1.0206604477611942</v>
      </c>
    </row>
    <row r="38" spans="1:7" x14ac:dyDescent="0.3">
      <c r="A38" s="8"/>
      <c r="B38" s="8" t="s">
        <v>106</v>
      </c>
      <c r="C38" s="8" t="s">
        <v>99</v>
      </c>
      <c r="D38" s="8">
        <v>1000</v>
      </c>
      <c r="E38" s="14">
        <v>0.37194029850746269</v>
      </c>
      <c r="F38" s="10">
        <f t="shared" si="0"/>
        <v>0.50211940298507463</v>
      </c>
      <c r="G38" s="12">
        <f t="shared" si="1"/>
        <v>0.82849701492537309</v>
      </c>
    </row>
    <row r="39" spans="1:7" x14ac:dyDescent="0.3">
      <c r="A39" s="8"/>
      <c r="B39" s="8" t="s">
        <v>152</v>
      </c>
      <c r="C39" s="8" t="s">
        <v>99</v>
      </c>
      <c r="D39" s="8">
        <v>500</v>
      </c>
      <c r="E39" s="14">
        <v>0.46955223880597019</v>
      </c>
      <c r="F39" s="10">
        <f t="shared" si="0"/>
        <v>0.6338955223880598</v>
      </c>
      <c r="G39" s="12">
        <f t="shared" si="1"/>
        <v>1.0459276119402987</v>
      </c>
    </row>
    <row r="40" spans="1:7" x14ac:dyDescent="0.3">
      <c r="A40" s="8"/>
      <c r="B40" s="8" t="s">
        <v>106</v>
      </c>
      <c r="C40" s="8" t="s">
        <v>76</v>
      </c>
      <c r="D40" s="8">
        <v>700</v>
      </c>
      <c r="E40" s="14">
        <v>0.46204690831556505</v>
      </c>
      <c r="F40" s="10">
        <f t="shared" si="0"/>
        <v>0.62376332622601283</v>
      </c>
      <c r="G40" s="12">
        <f t="shared" si="1"/>
        <v>1.029209488272921</v>
      </c>
    </row>
    <row r="41" spans="1:7" x14ac:dyDescent="0.3">
      <c r="A41" s="8"/>
      <c r="B41" s="8" t="s">
        <v>152</v>
      </c>
      <c r="C41" s="8" t="s">
        <v>76</v>
      </c>
      <c r="D41" s="8">
        <v>400</v>
      </c>
      <c r="E41" s="14">
        <v>0.5477611940298508</v>
      </c>
      <c r="F41" s="10">
        <f t="shared" si="0"/>
        <v>0.7394776119402986</v>
      </c>
      <c r="G41" s="12">
        <f t="shared" si="1"/>
        <v>1.2201380597014926</v>
      </c>
    </row>
    <row r="42" spans="1:7" x14ac:dyDescent="0.3">
      <c r="A42" s="8"/>
      <c r="B42" s="8" t="s">
        <v>106</v>
      </c>
      <c r="C42" s="8" t="s">
        <v>78</v>
      </c>
      <c r="D42" s="8">
        <v>400</v>
      </c>
      <c r="E42" s="14">
        <v>0.67611940298507467</v>
      </c>
      <c r="F42" s="10">
        <f t="shared" si="0"/>
        <v>0.9127611940298509</v>
      </c>
      <c r="G42" s="12">
        <f t="shared" si="1"/>
        <v>1.506055970149254</v>
      </c>
    </row>
    <row r="43" spans="1:7" x14ac:dyDescent="0.3">
      <c r="A43" s="8"/>
      <c r="B43" s="8" t="s">
        <v>152</v>
      </c>
      <c r="C43" s="8" t="s">
        <v>78</v>
      </c>
      <c r="D43" s="8">
        <v>300</v>
      </c>
      <c r="E43" s="14">
        <v>0.68955223880597016</v>
      </c>
      <c r="F43" s="10">
        <f t="shared" si="0"/>
        <v>0.93089552238805984</v>
      </c>
      <c r="G43" s="12">
        <f t="shared" si="1"/>
        <v>1.5359776119402986</v>
      </c>
    </row>
    <row r="44" spans="1:7" x14ac:dyDescent="0.3">
      <c r="A44" s="8"/>
      <c r="B44" s="8" t="s">
        <v>107</v>
      </c>
      <c r="C44" s="8" t="s">
        <v>76</v>
      </c>
      <c r="D44" s="8">
        <v>500</v>
      </c>
      <c r="E44" s="14">
        <v>0.4835820895522388</v>
      </c>
      <c r="F44" s="10">
        <f t="shared" si="0"/>
        <v>0.65283582089552239</v>
      </c>
      <c r="G44" s="12">
        <f t="shared" si="1"/>
        <v>1.0771791044776118</v>
      </c>
    </row>
    <row r="45" spans="1:7" x14ac:dyDescent="0.3">
      <c r="A45" s="8"/>
      <c r="B45" s="8" t="s">
        <v>107</v>
      </c>
      <c r="C45" s="8" t="s">
        <v>78</v>
      </c>
      <c r="D45" s="8">
        <v>400</v>
      </c>
      <c r="E45" s="14">
        <v>0.60000000000000009</v>
      </c>
      <c r="F45" s="10">
        <f t="shared" si="0"/>
        <v>0.81000000000000016</v>
      </c>
      <c r="G45" s="12">
        <f t="shared" si="1"/>
        <v>1.3365000000000002</v>
      </c>
    </row>
    <row r="46" spans="1:7" x14ac:dyDescent="0.3">
      <c r="A46" s="8"/>
      <c r="B46" s="8" t="s">
        <v>107</v>
      </c>
      <c r="C46" s="8" t="s">
        <v>81</v>
      </c>
      <c r="D46" s="8">
        <v>300</v>
      </c>
      <c r="E46" s="14">
        <v>0.72388059701492546</v>
      </c>
      <c r="F46" s="10">
        <f t="shared" si="0"/>
        <v>0.97723880597014945</v>
      </c>
      <c r="G46" s="12">
        <f t="shared" si="1"/>
        <v>1.6124440298507465</v>
      </c>
    </row>
    <row r="47" spans="1:7" x14ac:dyDescent="0.3">
      <c r="A47" s="8"/>
      <c r="B47" s="8" t="s">
        <v>108</v>
      </c>
      <c r="C47" s="8" t="s">
        <v>99</v>
      </c>
      <c r="D47" s="8">
        <v>800</v>
      </c>
      <c r="E47" s="14">
        <v>0.17611940298507467</v>
      </c>
      <c r="F47" s="10">
        <f t="shared" si="0"/>
        <v>0.23776119402985083</v>
      </c>
      <c r="G47" s="12">
        <f t="shared" si="1"/>
        <v>0.39230597014925384</v>
      </c>
    </row>
    <row r="48" spans="1:7" x14ac:dyDescent="0.3">
      <c r="A48" s="8"/>
      <c r="B48" s="8" t="s">
        <v>108</v>
      </c>
      <c r="C48" s="8" t="s">
        <v>76</v>
      </c>
      <c r="D48" s="8">
        <v>600</v>
      </c>
      <c r="E48" s="14">
        <v>0.25124378109452739</v>
      </c>
      <c r="F48" s="10">
        <f t="shared" si="0"/>
        <v>0.33917910447761201</v>
      </c>
      <c r="G48" s="12">
        <f t="shared" si="1"/>
        <v>0.55964552238805976</v>
      </c>
    </row>
    <row r="49" spans="1:7" x14ac:dyDescent="0.3">
      <c r="A49" s="8"/>
      <c r="B49" s="8" t="s">
        <v>109</v>
      </c>
      <c r="C49" s="8" t="s">
        <v>76</v>
      </c>
      <c r="D49" s="8">
        <v>400</v>
      </c>
      <c r="E49" s="14">
        <v>0.46865671641791051</v>
      </c>
      <c r="F49" s="10">
        <f t="shared" si="0"/>
        <v>0.63268656716417926</v>
      </c>
      <c r="G49" s="12">
        <f t="shared" si="1"/>
        <v>1.0439328358208957</v>
      </c>
    </row>
    <row r="50" spans="1:7" x14ac:dyDescent="0.3">
      <c r="A50" s="8"/>
      <c r="B50" s="8" t="s">
        <v>109</v>
      </c>
      <c r="C50" s="8" t="s">
        <v>78</v>
      </c>
      <c r="D50" s="8">
        <v>300</v>
      </c>
      <c r="E50" s="14">
        <v>0.61144278606965174</v>
      </c>
      <c r="F50" s="10">
        <f t="shared" si="0"/>
        <v>0.82544776119402996</v>
      </c>
      <c r="G50" s="12">
        <f t="shared" si="1"/>
        <v>1.3619888059701493</v>
      </c>
    </row>
    <row r="51" spans="1:7" x14ac:dyDescent="0.3">
      <c r="A51" s="9" t="s">
        <v>110</v>
      </c>
      <c r="B51" s="8" t="s">
        <v>111</v>
      </c>
      <c r="C51" s="8" t="s">
        <v>112</v>
      </c>
      <c r="D51" s="8">
        <v>2500</v>
      </c>
      <c r="E51" s="14">
        <v>7.2955223880597025E-2</v>
      </c>
      <c r="F51" s="10">
        <f t="shared" si="0"/>
        <v>9.8489552238805997E-2</v>
      </c>
      <c r="G51" s="12">
        <f t="shared" si="1"/>
        <v>0.16250776119402988</v>
      </c>
    </row>
    <row r="52" spans="1:7" x14ac:dyDescent="0.3">
      <c r="A52" s="9" t="s">
        <v>67</v>
      </c>
      <c r="B52" s="9" t="s">
        <v>68</v>
      </c>
      <c r="C52" s="9" t="s">
        <v>69</v>
      </c>
      <c r="D52" s="9" t="s">
        <v>70</v>
      </c>
      <c r="E52" s="15">
        <v>0</v>
      </c>
      <c r="F52" s="10">
        <f t="shared" si="0"/>
        <v>0</v>
      </c>
      <c r="G52" s="12">
        <f t="shared" si="1"/>
        <v>0</v>
      </c>
    </row>
    <row r="53" spans="1:7" ht="15" customHeight="1" x14ac:dyDescent="0.3">
      <c r="A53" s="9" t="s">
        <v>113</v>
      </c>
      <c r="B53" s="8" t="s">
        <v>114</v>
      </c>
      <c r="C53" s="8" t="s">
        <v>85</v>
      </c>
      <c r="D53" s="8">
        <v>250</v>
      </c>
      <c r="E53" s="14">
        <v>0.47820895522388068</v>
      </c>
      <c r="F53" s="10">
        <f t="shared" si="0"/>
        <v>0.64558208955223895</v>
      </c>
      <c r="G53" s="12">
        <f t="shared" si="1"/>
        <v>1.0652104477611941</v>
      </c>
    </row>
    <row r="54" spans="1:7" x14ac:dyDescent="0.3">
      <c r="A54" s="8"/>
      <c r="B54" s="8" t="s">
        <v>114</v>
      </c>
      <c r="C54" s="8" t="s">
        <v>86</v>
      </c>
      <c r="D54" s="8">
        <v>250</v>
      </c>
      <c r="E54" s="14">
        <v>0.46746268656716422</v>
      </c>
      <c r="F54" s="10">
        <f t="shared" si="0"/>
        <v>0.63107462686567173</v>
      </c>
      <c r="G54" s="12">
        <f t="shared" si="1"/>
        <v>1.0412731343283583</v>
      </c>
    </row>
    <row r="55" spans="1:7" x14ac:dyDescent="0.3">
      <c r="A55" s="8"/>
      <c r="B55" s="8" t="s">
        <v>153</v>
      </c>
      <c r="C55" s="8" t="s">
        <v>86</v>
      </c>
      <c r="D55" s="8">
        <v>250</v>
      </c>
      <c r="E55" s="14">
        <v>0.58268656716417921</v>
      </c>
      <c r="F55" s="10">
        <f t="shared" si="0"/>
        <v>0.78662686567164197</v>
      </c>
      <c r="G55" s="12">
        <f t="shared" si="1"/>
        <v>1.2979343283582092</v>
      </c>
    </row>
    <row r="56" spans="1:7" x14ac:dyDescent="0.3">
      <c r="A56" s="8"/>
      <c r="B56" s="8" t="s">
        <v>115</v>
      </c>
      <c r="C56" s="8" t="s">
        <v>85</v>
      </c>
      <c r="D56" s="8">
        <v>1000</v>
      </c>
      <c r="E56" s="14">
        <v>0.19044776119402987</v>
      </c>
      <c r="F56" s="10">
        <f t="shared" si="0"/>
        <v>0.25710447761194033</v>
      </c>
      <c r="G56" s="12">
        <f t="shared" si="1"/>
        <v>0.42422238805970153</v>
      </c>
    </row>
    <row r="57" spans="1:7" x14ac:dyDescent="0.3">
      <c r="A57" s="8"/>
      <c r="B57" s="8" t="s">
        <v>115</v>
      </c>
      <c r="C57" s="8" t="s">
        <v>86</v>
      </c>
      <c r="D57" s="8">
        <v>800</v>
      </c>
      <c r="E57" s="14">
        <v>0.23582089552238808</v>
      </c>
      <c r="F57" s="10">
        <f t="shared" si="0"/>
        <v>0.31835820895522393</v>
      </c>
      <c r="G57" s="12">
        <f t="shared" si="1"/>
        <v>0.52529104477611943</v>
      </c>
    </row>
    <row r="58" spans="1:7" x14ac:dyDescent="0.3">
      <c r="A58" s="8"/>
      <c r="B58" s="8" t="s">
        <v>115</v>
      </c>
      <c r="C58" s="8" t="s">
        <v>76</v>
      </c>
      <c r="D58" s="8">
        <v>500</v>
      </c>
      <c r="E58" s="14">
        <v>0.29134328358208961</v>
      </c>
      <c r="F58" s="10">
        <f t="shared" si="0"/>
        <v>0.39331343283582099</v>
      </c>
      <c r="G58" s="12">
        <f t="shared" si="1"/>
        <v>0.64896716417910461</v>
      </c>
    </row>
    <row r="59" spans="1:7" x14ac:dyDescent="0.3">
      <c r="A59" s="8"/>
      <c r="B59" s="8" t="s">
        <v>115</v>
      </c>
      <c r="C59" s="8" t="s">
        <v>78</v>
      </c>
      <c r="D59" s="8">
        <v>400</v>
      </c>
      <c r="E59" s="14">
        <v>0.36716417910447763</v>
      </c>
      <c r="F59" s="10">
        <f t="shared" si="0"/>
        <v>0.49567164179104484</v>
      </c>
      <c r="G59" s="12">
        <f t="shared" si="1"/>
        <v>0.81785820895522399</v>
      </c>
    </row>
    <row r="60" spans="1:7" x14ac:dyDescent="0.3">
      <c r="A60" s="8"/>
      <c r="B60" s="8" t="s">
        <v>154</v>
      </c>
      <c r="C60" s="8" t="s">
        <v>78</v>
      </c>
      <c r="D60" s="8">
        <v>400</v>
      </c>
      <c r="E60" s="14">
        <v>0.41940298507462698</v>
      </c>
      <c r="F60" s="10">
        <f t="shared" si="0"/>
        <v>0.56619402985074641</v>
      </c>
      <c r="G60" s="12">
        <f t="shared" si="1"/>
        <v>0.93422014925373154</v>
      </c>
    </row>
    <row r="61" spans="1:7" x14ac:dyDescent="0.3">
      <c r="A61" s="8"/>
      <c r="B61" s="8" t="s">
        <v>115</v>
      </c>
      <c r="C61" s="8" t="s">
        <v>116</v>
      </c>
      <c r="D61" s="8">
        <v>300</v>
      </c>
      <c r="E61" s="14">
        <v>0.41592039800995029</v>
      </c>
      <c r="F61" s="10">
        <f t="shared" si="0"/>
        <v>0.56149253731343296</v>
      </c>
      <c r="G61" s="12">
        <f t="shared" si="1"/>
        <v>0.92646268656716435</v>
      </c>
    </row>
    <row r="62" spans="1:7" x14ac:dyDescent="0.3">
      <c r="A62" s="8"/>
      <c r="B62" s="8" t="s">
        <v>154</v>
      </c>
      <c r="C62" s="8" t="s">
        <v>116</v>
      </c>
      <c r="D62" s="8">
        <v>300</v>
      </c>
      <c r="E62" s="14">
        <v>0.47562189054726373</v>
      </c>
      <c r="F62" s="10">
        <f t="shared" si="0"/>
        <v>0.64208955223880604</v>
      </c>
      <c r="G62" s="12">
        <f t="shared" si="1"/>
        <v>1.0594477611940298</v>
      </c>
    </row>
    <row r="63" spans="1:7" x14ac:dyDescent="0.3">
      <c r="A63" s="8"/>
      <c r="B63" s="8" t="s">
        <v>155</v>
      </c>
      <c r="C63" s="8" t="s">
        <v>76</v>
      </c>
      <c r="D63" s="8">
        <v>500</v>
      </c>
      <c r="E63" s="14">
        <v>0.3211940298507463</v>
      </c>
      <c r="F63" s="10">
        <f t="shared" si="0"/>
        <v>0.43361194029850753</v>
      </c>
      <c r="G63" s="12">
        <f t="shared" si="1"/>
        <v>0.71545970149253735</v>
      </c>
    </row>
    <row r="64" spans="1:7" x14ac:dyDescent="0.3">
      <c r="A64" s="8"/>
      <c r="B64" s="8" t="s">
        <v>117</v>
      </c>
      <c r="C64" s="8" t="s">
        <v>86</v>
      </c>
      <c r="D64" s="8">
        <v>800</v>
      </c>
      <c r="E64" s="14">
        <v>0.28059701492537314</v>
      </c>
      <c r="F64" s="10">
        <f t="shared" si="0"/>
        <v>0.37880597014925377</v>
      </c>
      <c r="G64" s="12">
        <f t="shared" si="1"/>
        <v>0.62502985074626871</v>
      </c>
    </row>
    <row r="65" spans="1:7" x14ac:dyDescent="0.3">
      <c r="A65" s="8"/>
      <c r="B65" s="8" t="s">
        <v>117</v>
      </c>
      <c r="C65" s="8" t="s">
        <v>76</v>
      </c>
      <c r="D65" s="8">
        <v>500</v>
      </c>
      <c r="E65" s="14">
        <v>0.3361194029850747</v>
      </c>
      <c r="F65" s="10">
        <f t="shared" si="0"/>
        <v>0.45376119402985088</v>
      </c>
      <c r="G65" s="12">
        <f t="shared" si="1"/>
        <v>0.74870597014925389</v>
      </c>
    </row>
    <row r="66" spans="1:7" x14ac:dyDescent="0.3">
      <c r="A66" s="8"/>
      <c r="B66" s="8" t="s">
        <v>117</v>
      </c>
      <c r="C66" s="8" t="s">
        <v>78</v>
      </c>
      <c r="D66" s="8">
        <v>400</v>
      </c>
      <c r="E66" s="14">
        <v>0.41194029850746278</v>
      </c>
      <c r="F66" s="10">
        <f t="shared" si="0"/>
        <v>0.55611940298507478</v>
      </c>
      <c r="G66" s="12">
        <f t="shared" si="1"/>
        <v>0.91759701492537338</v>
      </c>
    </row>
    <row r="67" spans="1:7" x14ac:dyDescent="0.3">
      <c r="A67" s="8"/>
      <c r="B67" s="8" t="s">
        <v>156</v>
      </c>
      <c r="C67" s="8" t="s">
        <v>78</v>
      </c>
      <c r="D67" s="8">
        <v>400</v>
      </c>
      <c r="E67" s="14">
        <v>0.5044776119402985</v>
      </c>
      <c r="F67" s="10">
        <f t="shared" si="0"/>
        <v>0.68104477611940306</v>
      </c>
      <c r="G67" s="12">
        <f t="shared" si="1"/>
        <v>1.1237238805970149</v>
      </c>
    </row>
    <row r="68" spans="1:7" x14ac:dyDescent="0.3">
      <c r="A68" s="8"/>
      <c r="B68" s="8" t="s">
        <v>117</v>
      </c>
      <c r="C68" s="8" t="s">
        <v>116</v>
      </c>
      <c r="D68" s="8">
        <v>300</v>
      </c>
      <c r="E68" s="14">
        <v>0.46069651741293532</v>
      </c>
      <c r="F68" s="10">
        <f t="shared" ref="F68:F131" si="2">E68*1.35</f>
        <v>0.62194029850746269</v>
      </c>
      <c r="G68" s="12">
        <f t="shared" ref="G68:G131" si="3">F68*1.65</f>
        <v>1.0262014925373133</v>
      </c>
    </row>
    <row r="69" spans="1:7" x14ac:dyDescent="0.3">
      <c r="A69" s="8"/>
      <c r="B69" s="8" t="s">
        <v>157</v>
      </c>
      <c r="C69" s="8" t="s">
        <v>76</v>
      </c>
      <c r="D69" s="8">
        <v>500</v>
      </c>
      <c r="E69" s="14">
        <v>0.36597014925373139</v>
      </c>
      <c r="F69" s="10">
        <f t="shared" si="2"/>
        <v>0.49405970149253742</v>
      </c>
      <c r="G69" s="12">
        <f t="shared" si="3"/>
        <v>0.81519850746268674</v>
      </c>
    </row>
    <row r="70" spans="1:7" x14ac:dyDescent="0.3">
      <c r="A70" s="8"/>
      <c r="B70" s="8" t="s">
        <v>118</v>
      </c>
      <c r="C70" s="8" t="s">
        <v>86</v>
      </c>
      <c r="D70" s="8">
        <v>800</v>
      </c>
      <c r="E70" s="14">
        <v>0.2656716417910448</v>
      </c>
      <c r="F70" s="10">
        <f t="shared" si="2"/>
        <v>0.35865671641791053</v>
      </c>
      <c r="G70" s="12">
        <f t="shared" si="3"/>
        <v>0.59178358208955228</v>
      </c>
    </row>
    <row r="71" spans="1:7" x14ac:dyDescent="0.3">
      <c r="A71" s="8"/>
      <c r="B71" s="8" t="s">
        <v>118</v>
      </c>
      <c r="C71" s="8" t="s">
        <v>76</v>
      </c>
      <c r="D71" s="8">
        <v>500</v>
      </c>
      <c r="E71" s="14">
        <v>0.3211940298507463</v>
      </c>
      <c r="F71" s="10">
        <f t="shared" si="2"/>
        <v>0.43361194029850753</v>
      </c>
      <c r="G71" s="12">
        <f t="shared" si="3"/>
        <v>0.71545970149253735</v>
      </c>
    </row>
    <row r="72" spans="1:7" x14ac:dyDescent="0.3">
      <c r="A72" s="8"/>
      <c r="B72" s="8" t="s">
        <v>118</v>
      </c>
      <c r="C72" s="8" t="s">
        <v>78</v>
      </c>
      <c r="D72" s="8">
        <v>400</v>
      </c>
      <c r="E72" s="14">
        <v>0.39701492537313438</v>
      </c>
      <c r="F72" s="10">
        <f t="shared" si="2"/>
        <v>0.53597014925373143</v>
      </c>
      <c r="G72" s="12">
        <f t="shared" si="3"/>
        <v>0.88435074626865684</v>
      </c>
    </row>
    <row r="73" spans="1:7" x14ac:dyDescent="0.3">
      <c r="A73" s="8"/>
      <c r="B73" s="8" t="s">
        <v>118</v>
      </c>
      <c r="C73" s="8" t="s">
        <v>116</v>
      </c>
      <c r="D73" s="8">
        <v>300</v>
      </c>
      <c r="E73" s="14">
        <v>0.44577114427860703</v>
      </c>
      <c r="F73" s="10">
        <f t="shared" si="2"/>
        <v>0.60179104477611955</v>
      </c>
      <c r="G73" s="12">
        <f t="shared" si="3"/>
        <v>0.9929552238805972</v>
      </c>
    </row>
    <row r="74" spans="1:7" x14ac:dyDescent="0.3">
      <c r="A74" s="8"/>
      <c r="B74" s="8" t="s">
        <v>158</v>
      </c>
      <c r="C74" s="8" t="s">
        <v>76</v>
      </c>
      <c r="D74" s="8">
        <v>500</v>
      </c>
      <c r="E74" s="14">
        <v>0.3361194029850747</v>
      </c>
      <c r="F74" s="10">
        <f t="shared" si="2"/>
        <v>0.45376119402985088</v>
      </c>
      <c r="G74" s="12">
        <f t="shared" si="3"/>
        <v>0.74870597014925389</v>
      </c>
    </row>
    <row r="75" spans="1:7" x14ac:dyDescent="0.3">
      <c r="A75" s="8"/>
      <c r="B75" s="8" t="s">
        <v>159</v>
      </c>
      <c r="C75" s="8" t="s">
        <v>116</v>
      </c>
      <c r="D75" s="8">
        <v>80</v>
      </c>
      <c r="E75" s="14">
        <v>1.3358208955223883</v>
      </c>
      <c r="F75" s="10">
        <f t="shared" si="2"/>
        <v>1.8033582089552243</v>
      </c>
      <c r="G75" s="12">
        <f t="shared" si="3"/>
        <v>2.9755410447761199</v>
      </c>
    </row>
    <row r="76" spans="1:7" x14ac:dyDescent="0.3">
      <c r="A76" s="8"/>
      <c r="B76" s="8" t="s">
        <v>119</v>
      </c>
      <c r="C76" s="8" t="s">
        <v>85</v>
      </c>
      <c r="D76" s="8">
        <v>1000</v>
      </c>
      <c r="E76" s="14">
        <v>0.22776119402985079</v>
      </c>
      <c r="F76" s="10">
        <f t="shared" si="2"/>
        <v>0.3074776119402986</v>
      </c>
      <c r="G76" s="12">
        <f t="shared" si="3"/>
        <v>0.50733805970149271</v>
      </c>
    </row>
    <row r="77" spans="1:7" x14ac:dyDescent="0.3">
      <c r="A77" s="8"/>
      <c r="B77" s="8" t="s">
        <v>119</v>
      </c>
      <c r="C77" s="8" t="s">
        <v>86</v>
      </c>
      <c r="D77" s="8">
        <v>800</v>
      </c>
      <c r="E77" s="14">
        <v>0.2656716417910448</v>
      </c>
      <c r="F77" s="10">
        <f t="shared" si="2"/>
        <v>0.35865671641791053</v>
      </c>
      <c r="G77" s="12">
        <f t="shared" si="3"/>
        <v>0.59178358208955228</v>
      </c>
    </row>
    <row r="78" spans="1:7" x14ac:dyDescent="0.3">
      <c r="A78" s="8"/>
      <c r="B78" s="8" t="s">
        <v>119</v>
      </c>
      <c r="C78" s="8" t="s">
        <v>76</v>
      </c>
      <c r="D78" s="8">
        <v>500</v>
      </c>
      <c r="E78" s="14">
        <v>0.3137313432835821</v>
      </c>
      <c r="F78" s="10">
        <f t="shared" si="2"/>
        <v>0.42353731343283585</v>
      </c>
      <c r="G78" s="12">
        <f t="shared" si="3"/>
        <v>0.69883656716417908</v>
      </c>
    </row>
    <row r="79" spans="1:7" x14ac:dyDescent="0.3">
      <c r="A79" s="8"/>
      <c r="B79" s="8" t="s">
        <v>119</v>
      </c>
      <c r="C79" s="8" t="s">
        <v>78</v>
      </c>
      <c r="D79" s="8">
        <v>400</v>
      </c>
      <c r="E79" s="14">
        <v>0.38208955223880603</v>
      </c>
      <c r="F79" s="10">
        <f t="shared" si="2"/>
        <v>0.51582089552238819</v>
      </c>
      <c r="G79" s="12">
        <f t="shared" si="3"/>
        <v>0.85110447761194041</v>
      </c>
    </row>
    <row r="80" spans="1:7" x14ac:dyDescent="0.3">
      <c r="A80" s="8"/>
      <c r="B80" s="8" t="s">
        <v>160</v>
      </c>
      <c r="C80" s="8" t="s">
        <v>78</v>
      </c>
      <c r="D80" s="8">
        <v>400</v>
      </c>
      <c r="E80" s="14">
        <v>0.45671641791044787</v>
      </c>
      <c r="F80" s="10">
        <f t="shared" si="2"/>
        <v>0.61656716417910462</v>
      </c>
      <c r="G80" s="12">
        <f t="shared" si="3"/>
        <v>1.0173358208955225</v>
      </c>
    </row>
    <row r="81" spans="1:7" x14ac:dyDescent="0.3">
      <c r="A81" s="8"/>
      <c r="B81" s="8" t="s">
        <v>119</v>
      </c>
      <c r="C81" s="8" t="s">
        <v>116</v>
      </c>
      <c r="D81" s="8">
        <v>300</v>
      </c>
      <c r="E81" s="14">
        <v>0.42338308457711449</v>
      </c>
      <c r="F81" s="10">
        <f t="shared" si="2"/>
        <v>0.57156716417910458</v>
      </c>
      <c r="G81" s="12">
        <f t="shared" si="3"/>
        <v>0.94308582089552251</v>
      </c>
    </row>
    <row r="82" spans="1:7" x14ac:dyDescent="0.3">
      <c r="A82" s="8"/>
      <c r="B82" s="8" t="s">
        <v>120</v>
      </c>
      <c r="C82" s="8" t="s">
        <v>78</v>
      </c>
      <c r="D82" s="8">
        <v>250</v>
      </c>
      <c r="E82" s="14">
        <v>0.39283582089552244</v>
      </c>
      <c r="F82" s="10">
        <f t="shared" si="2"/>
        <v>0.5303283582089553</v>
      </c>
      <c r="G82" s="12">
        <f t="shared" si="3"/>
        <v>0.8750417910447762</v>
      </c>
    </row>
    <row r="83" spans="1:7" x14ac:dyDescent="0.3">
      <c r="A83" s="8"/>
      <c r="B83" s="8" t="s">
        <v>161</v>
      </c>
      <c r="C83" s="8" t="s">
        <v>78</v>
      </c>
      <c r="D83" s="8">
        <v>250</v>
      </c>
      <c r="E83" s="14">
        <v>0.50059701492537323</v>
      </c>
      <c r="F83" s="10">
        <f t="shared" si="2"/>
        <v>0.67580597014925392</v>
      </c>
      <c r="G83" s="12">
        <f t="shared" si="3"/>
        <v>1.1150798507462689</v>
      </c>
    </row>
    <row r="84" spans="1:7" x14ac:dyDescent="0.3">
      <c r="A84" s="8"/>
      <c r="B84" s="8" t="s">
        <v>120</v>
      </c>
      <c r="C84" s="8" t="s">
        <v>116</v>
      </c>
      <c r="D84" s="8">
        <v>200</v>
      </c>
      <c r="E84" s="14">
        <v>0.47611940298507471</v>
      </c>
      <c r="F84" s="10">
        <f t="shared" si="2"/>
        <v>0.64276119402985088</v>
      </c>
      <c r="G84" s="12">
        <f t="shared" si="3"/>
        <v>1.060555970149254</v>
      </c>
    </row>
    <row r="85" spans="1:7" x14ac:dyDescent="0.3">
      <c r="A85" s="8"/>
      <c r="B85" s="8" t="s">
        <v>161</v>
      </c>
      <c r="C85" s="8" t="s">
        <v>116</v>
      </c>
      <c r="D85" s="8">
        <v>200</v>
      </c>
      <c r="E85" s="14">
        <v>0.60149253731343288</v>
      </c>
      <c r="F85" s="10">
        <f t="shared" si="2"/>
        <v>0.81201492537313447</v>
      </c>
      <c r="G85" s="12">
        <f t="shared" si="3"/>
        <v>1.3398246268656717</v>
      </c>
    </row>
    <row r="86" spans="1:7" x14ac:dyDescent="0.3">
      <c r="A86" s="8"/>
      <c r="B86" s="8" t="s">
        <v>121</v>
      </c>
      <c r="C86" s="8" t="s">
        <v>76</v>
      </c>
      <c r="D86" s="8">
        <v>200</v>
      </c>
      <c r="E86" s="14">
        <v>0.43880597014925377</v>
      </c>
      <c r="F86" s="10">
        <f t="shared" si="2"/>
        <v>0.59238805970149266</v>
      </c>
      <c r="G86" s="12">
        <f t="shared" si="3"/>
        <v>0.97744029850746283</v>
      </c>
    </row>
    <row r="87" spans="1:7" x14ac:dyDescent="0.3">
      <c r="A87" s="8"/>
      <c r="B87" s="8" t="s">
        <v>121</v>
      </c>
      <c r="C87" s="8" t="s">
        <v>78</v>
      </c>
      <c r="D87" s="8">
        <v>150</v>
      </c>
      <c r="E87" s="14">
        <v>0.555223880597015</v>
      </c>
      <c r="F87" s="10">
        <f t="shared" si="2"/>
        <v>0.74955223880597033</v>
      </c>
      <c r="G87" s="12">
        <f t="shared" si="3"/>
        <v>1.2367611940298511</v>
      </c>
    </row>
    <row r="88" spans="1:7" x14ac:dyDescent="0.3">
      <c r="A88" s="8"/>
      <c r="B88" s="8" t="s">
        <v>121</v>
      </c>
      <c r="C88" s="8" t="s">
        <v>116</v>
      </c>
      <c r="D88" s="8">
        <v>100</v>
      </c>
      <c r="E88" s="14">
        <v>0.77313432835820906</v>
      </c>
      <c r="F88" s="10">
        <f t="shared" si="2"/>
        <v>1.0437313432835822</v>
      </c>
      <c r="G88" s="12">
        <f t="shared" si="3"/>
        <v>1.7221567164179106</v>
      </c>
    </row>
    <row r="89" spans="1:7" x14ac:dyDescent="0.3">
      <c r="A89" s="8"/>
      <c r="B89" s="8" t="s">
        <v>162</v>
      </c>
      <c r="C89" s="8" t="s">
        <v>116</v>
      </c>
      <c r="D89" s="8">
        <v>100</v>
      </c>
      <c r="E89" s="14">
        <v>0.97164179104477622</v>
      </c>
      <c r="F89" s="10">
        <f t="shared" si="2"/>
        <v>1.3117164179104479</v>
      </c>
      <c r="G89" s="12">
        <f t="shared" si="3"/>
        <v>2.1643320895522389</v>
      </c>
    </row>
    <row r="90" spans="1:7" x14ac:dyDescent="0.3">
      <c r="A90" s="9" t="s">
        <v>122</v>
      </c>
      <c r="B90" s="8" t="s">
        <v>163</v>
      </c>
      <c r="C90" s="8" t="s">
        <v>123</v>
      </c>
      <c r="D90" s="8">
        <v>3000</v>
      </c>
      <c r="E90" s="14">
        <v>7.9701492537313443E-2</v>
      </c>
      <c r="F90" s="10">
        <f t="shared" si="2"/>
        <v>0.10759701492537316</v>
      </c>
      <c r="G90" s="12">
        <f t="shared" si="3"/>
        <v>0.17753507462686571</v>
      </c>
    </row>
    <row r="91" spans="1:7" x14ac:dyDescent="0.3">
      <c r="A91" s="8"/>
      <c r="B91" s="8" t="s">
        <v>163</v>
      </c>
      <c r="C91" s="8" t="s">
        <v>124</v>
      </c>
      <c r="D91" s="8">
        <v>3000</v>
      </c>
      <c r="E91" s="14">
        <v>9.2835820895522406E-2</v>
      </c>
      <c r="F91" s="10">
        <f t="shared" si="2"/>
        <v>0.12532835820895524</v>
      </c>
      <c r="G91" s="12">
        <f t="shared" si="3"/>
        <v>0.20679179104477613</v>
      </c>
    </row>
    <row r="92" spans="1:7" x14ac:dyDescent="0.3">
      <c r="A92" s="8"/>
      <c r="B92" s="8" t="s">
        <v>163</v>
      </c>
      <c r="C92" s="8" t="s">
        <v>125</v>
      </c>
      <c r="D92" s="8">
        <v>2500</v>
      </c>
      <c r="E92" s="14">
        <v>9.4328358208955229E-2</v>
      </c>
      <c r="F92" s="10">
        <f t="shared" si="2"/>
        <v>0.12734328358208957</v>
      </c>
      <c r="G92" s="12">
        <f t="shared" si="3"/>
        <v>0.21011641791044777</v>
      </c>
    </row>
    <row r="93" spans="1:7" x14ac:dyDescent="0.3">
      <c r="A93" s="8"/>
      <c r="B93" s="8" t="s">
        <v>126</v>
      </c>
      <c r="C93" s="8" t="s">
        <v>123</v>
      </c>
      <c r="D93" s="8">
        <v>3000</v>
      </c>
      <c r="E93" s="14">
        <v>6.8457711442786076E-2</v>
      </c>
      <c r="F93" s="10">
        <f t="shared" si="2"/>
        <v>9.2417910447761209E-2</v>
      </c>
      <c r="G93" s="12">
        <f t="shared" si="3"/>
        <v>0.15248955223880598</v>
      </c>
    </row>
    <row r="94" spans="1:7" x14ac:dyDescent="0.3">
      <c r="A94" s="8"/>
      <c r="B94" s="8" t="s">
        <v>126</v>
      </c>
      <c r="C94" s="8" t="s">
        <v>124</v>
      </c>
      <c r="D94" s="8">
        <v>3000</v>
      </c>
      <c r="E94" s="14">
        <v>7.6716417910447768E-2</v>
      </c>
      <c r="F94" s="10">
        <f t="shared" si="2"/>
        <v>0.1035671641791045</v>
      </c>
      <c r="G94" s="12">
        <f t="shared" si="3"/>
        <v>0.1708858208955224</v>
      </c>
    </row>
    <row r="95" spans="1:7" x14ac:dyDescent="0.3">
      <c r="A95" s="8"/>
      <c r="B95" s="8" t="s">
        <v>127</v>
      </c>
      <c r="C95" s="8" t="s">
        <v>123</v>
      </c>
      <c r="D95" s="8">
        <v>3500</v>
      </c>
      <c r="E95" s="14">
        <v>5.3134328358208957E-2</v>
      </c>
      <c r="F95" s="10">
        <f t="shared" si="2"/>
        <v>7.1731343283582091E-2</v>
      </c>
      <c r="G95" s="12">
        <f t="shared" si="3"/>
        <v>0.11835671641791044</v>
      </c>
    </row>
    <row r="96" spans="1:7" x14ac:dyDescent="0.3">
      <c r="A96" s="8"/>
      <c r="B96" s="8" t="s">
        <v>127</v>
      </c>
      <c r="C96" s="8" t="s">
        <v>124</v>
      </c>
      <c r="D96" s="8">
        <v>3000</v>
      </c>
      <c r="E96" s="14">
        <v>6.9651741293532354E-2</v>
      </c>
      <c r="F96" s="10">
        <f t="shared" si="2"/>
        <v>9.4029850746268684E-2</v>
      </c>
      <c r="G96" s="12">
        <f t="shared" si="3"/>
        <v>0.15514925373134331</v>
      </c>
    </row>
    <row r="97" spans="1:7" x14ac:dyDescent="0.3">
      <c r="A97" s="8"/>
      <c r="B97" s="8" t="s">
        <v>127</v>
      </c>
      <c r="C97" s="8" t="s">
        <v>125</v>
      </c>
      <c r="D97" s="8">
        <v>2500</v>
      </c>
      <c r="E97" s="14">
        <v>7.7910447761194032E-2</v>
      </c>
      <c r="F97" s="10">
        <f t="shared" si="2"/>
        <v>0.10517910447761195</v>
      </c>
      <c r="G97" s="12">
        <f t="shared" si="3"/>
        <v>0.1735455223880597</v>
      </c>
    </row>
    <row r="98" spans="1:7" x14ac:dyDescent="0.3">
      <c r="A98" s="9" t="s">
        <v>128</v>
      </c>
      <c r="B98" s="8" t="s">
        <v>129</v>
      </c>
      <c r="C98" s="8" t="s">
        <v>123</v>
      </c>
      <c r="D98" s="8">
        <v>3000</v>
      </c>
      <c r="E98" s="14">
        <v>6.666666666666668E-2</v>
      </c>
      <c r="F98" s="10">
        <f t="shared" si="2"/>
        <v>9.0000000000000024E-2</v>
      </c>
      <c r="G98" s="12">
        <f t="shared" si="3"/>
        <v>0.14850000000000002</v>
      </c>
    </row>
    <row r="99" spans="1:7" x14ac:dyDescent="0.3">
      <c r="A99" s="8"/>
      <c r="B99" s="8" t="s">
        <v>129</v>
      </c>
      <c r="C99" s="8" t="s">
        <v>124</v>
      </c>
      <c r="D99" s="8">
        <v>3000</v>
      </c>
      <c r="E99" s="14">
        <v>7.6417910447761195E-2</v>
      </c>
      <c r="F99" s="10">
        <f t="shared" si="2"/>
        <v>0.10316417910447762</v>
      </c>
      <c r="G99" s="12">
        <f t="shared" si="3"/>
        <v>0.17022089552238806</v>
      </c>
    </row>
    <row r="100" spans="1:7" x14ac:dyDescent="0.3">
      <c r="A100" s="8"/>
      <c r="B100" s="8" t="s">
        <v>129</v>
      </c>
      <c r="C100" s="8" t="s">
        <v>125</v>
      </c>
      <c r="D100" s="8">
        <v>2000</v>
      </c>
      <c r="E100" s="14">
        <v>8.2985074626865676E-2</v>
      </c>
      <c r="F100" s="10">
        <f t="shared" si="2"/>
        <v>0.11202985074626867</v>
      </c>
      <c r="G100" s="12">
        <f t="shared" si="3"/>
        <v>0.18484925373134331</v>
      </c>
    </row>
    <row r="101" spans="1:7" x14ac:dyDescent="0.3">
      <c r="A101" s="8"/>
      <c r="B101" s="8" t="s">
        <v>130</v>
      </c>
      <c r="C101" s="8" t="s">
        <v>123</v>
      </c>
      <c r="D101" s="8">
        <v>3000</v>
      </c>
      <c r="E101" s="14">
        <v>7.562189054726369E-2</v>
      </c>
      <c r="F101" s="10">
        <f t="shared" si="2"/>
        <v>0.10208955223880599</v>
      </c>
      <c r="G101" s="12">
        <f t="shared" si="3"/>
        <v>0.16844776119402988</v>
      </c>
    </row>
    <row r="102" spans="1:7" x14ac:dyDescent="0.3">
      <c r="A102" s="8"/>
      <c r="B102" s="8" t="s">
        <v>130</v>
      </c>
      <c r="C102" s="8" t="s">
        <v>124</v>
      </c>
      <c r="D102" s="8">
        <v>3000</v>
      </c>
      <c r="E102" s="14">
        <v>9.024875621890549E-2</v>
      </c>
      <c r="F102" s="10">
        <f t="shared" si="2"/>
        <v>0.12183582089552242</v>
      </c>
      <c r="G102" s="12">
        <f t="shared" si="3"/>
        <v>0.20102910447761199</v>
      </c>
    </row>
    <row r="103" spans="1:7" x14ac:dyDescent="0.3">
      <c r="A103" s="8"/>
      <c r="B103" s="8" t="s">
        <v>130</v>
      </c>
      <c r="C103" s="8" t="s">
        <v>125</v>
      </c>
      <c r="D103" s="8">
        <v>2000</v>
      </c>
      <c r="E103" s="14">
        <v>0.1035820895522388</v>
      </c>
      <c r="F103" s="10">
        <f t="shared" si="2"/>
        <v>0.13983582089552238</v>
      </c>
      <c r="G103" s="12">
        <f t="shared" si="3"/>
        <v>0.23072910447761191</v>
      </c>
    </row>
    <row r="104" spans="1:7" x14ac:dyDescent="0.3">
      <c r="A104" s="8"/>
      <c r="B104" s="8" t="s">
        <v>131</v>
      </c>
      <c r="C104" s="8" t="s">
        <v>123</v>
      </c>
      <c r="D104" s="8">
        <v>3000</v>
      </c>
      <c r="E104" s="14">
        <v>6.6169154228855734E-2</v>
      </c>
      <c r="F104" s="10">
        <f t="shared" si="2"/>
        <v>8.9328358208955252E-2</v>
      </c>
      <c r="G104" s="12">
        <f t="shared" si="3"/>
        <v>0.14739179104477615</v>
      </c>
    </row>
    <row r="105" spans="1:7" x14ac:dyDescent="0.3">
      <c r="A105" s="8"/>
      <c r="B105" s="8"/>
      <c r="C105" s="8"/>
      <c r="D105" s="8"/>
      <c r="E105" s="14"/>
      <c r="F105" s="10">
        <f t="shared" si="2"/>
        <v>0</v>
      </c>
      <c r="G105" s="12">
        <f t="shared" si="3"/>
        <v>0</v>
      </c>
    </row>
    <row r="106" spans="1:7" x14ac:dyDescent="0.3">
      <c r="A106" s="9" t="s">
        <v>67</v>
      </c>
      <c r="B106" s="9" t="s">
        <v>68</v>
      </c>
      <c r="C106" s="9" t="s">
        <v>69</v>
      </c>
      <c r="D106" s="9" t="s">
        <v>70</v>
      </c>
      <c r="E106" s="15"/>
      <c r="F106" s="10">
        <f t="shared" si="2"/>
        <v>0</v>
      </c>
      <c r="G106" s="12">
        <f t="shared" si="3"/>
        <v>0</v>
      </c>
    </row>
    <row r="107" spans="1:7" x14ac:dyDescent="0.3">
      <c r="A107" s="9" t="s">
        <v>132</v>
      </c>
      <c r="B107" s="8" t="s">
        <v>133</v>
      </c>
      <c r="C107" s="8" t="s">
        <v>134</v>
      </c>
      <c r="D107" s="8">
        <v>2000</v>
      </c>
      <c r="E107" s="14">
        <v>0.14537313432835822</v>
      </c>
      <c r="F107" s="10">
        <f t="shared" si="2"/>
        <v>0.19625373134328361</v>
      </c>
      <c r="G107" s="12">
        <f t="shared" si="3"/>
        <v>0.32381865671641796</v>
      </c>
    </row>
    <row r="108" spans="1:7" x14ac:dyDescent="0.3">
      <c r="A108" s="8"/>
      <c r="B108" s="8" t="s">
        <v>133</v>
      </c>
      <c r="C108" s="8" t="s">
        <v>73</v>
      </c>
      <c r="D108" s="8">
        <v>1000</v>
      </c>
      <c r="E108" s="14">
        <v>0.16805970149253735</v>
      </c>
      <c r="F108" s="10">
        <f t="shared" si="2"/>
        <v>0.22688059701492544</v>
      </c>
      <c r="G108" s="12">
        <f t="shared" si="3"/>
        <v>0.37435298507462694</v>
      </c>
    </row>
    <row r="109" spans="1:7" x14ac:dyDescent="0.3">
      <c r="A109" s="8"/>
      <c r="B109" s="8" t="s">
        <v>164</v>
      </c>
      <c r="C109" s="8" t="s">
        <v>73</v>
      </c>
      <c r="D109" s="8">
        <v>1000</v>
      </c>
      <c r="E109" s="14">
        <v>0.20805970149253733</v>
      </c>
      <c r="F109" s="10">
        <f t="shared" si="2"/>
        <v>0.2808805970149254</v>
      </c>
      <c r="G109" s="12">
        <f t="shared" si="3"/>
        <v>0.4634529850746269</v>
      </c>
    </row>
    <row r="110" spans="1:7" x14ac:dyDescent="0.3">
      <c r="A110" s="8"/>
      <c r="B110" s="8" t="s">
        <v>133</v>
      </c>
      <c r="C110" s="8" t="s">
        <v>135</v>
      </c>
      <c r="D110" s="8">
        <v>1000</v>
      </c>
      <c r="E110" s="14">
        <v>0.1958208955223881</v>
      </c>
      <c r="F110" s="10">
        <f t="shared" si="2"/>
        <v>0.26435820895522394</v>
      </c>
      <c r="G110" s="12">
        <f t="shared" si="3"/>
        <v>0.43619104477611947</v>
      </c>
    </row>
    <row r="111" spans="1:7" x14ac:dyDescent="0.3">
      <c r="A111" s="8"/>
      <c r="B111" s="8" t="s">
        <v>136</v>
      </c>
      <c r="C111" s="8" t="s">
        <v>134</v>
      </c>
      <c r="D111" s="8">
        <v>2000</v>
      </c>
      <c r="E111" s="14">
        <v>0.14537313432835822</v>
      </c>
      <c r="F111" s="10">
        <f t="shared" si="2"/>
        <v>0.19625373134328361</v>
      </c>
      <c r="G111" s="12">
        <f t="shared" si="3"/>
        <v>0.32381865671641796</v>
      </c>
    </row>
    <row r="112" spans="1:7" x14ac:dyDescent="0.3">
      <c r="A112" s="8"/>
      <c r="B112" s="8" t="s">
        <v>136</v>
      </c>
      <c r="C112" s="8" t="s">
        <v>73</v>
      </c>
      <c r="D112" s="8">
        <v>1000</v>
      </c>
      <c r="E112" s="14">
        <v>0.16805970149253735</v>
      </c>
      <c r="F112" s="10">
        <f t="shared" si="2"/>
        <v>0.22688059701492544</v>
      </c>
      <c r="G112" s="12">
        <f t="shared" si="3"/>
        <v>0.37435298507462694</v>
      </c>
    </row>
    <row r="113" spans="1:7" x14ac:dyDescent="0.3">
      <c r="A113" s="8"/>
      <c r="B113" s="8" t="s">
        <v>165</v>
      </c>
      <c r="C113" s="8" t="s">
        <v>73</v>
      </c>
      <c r="D113" s="8">
        <v>1000</v>
      </c>
      <c r="E113" s="14">
        <v>0.20805970149253733</v>
      </c>
      <c r="F113" s="10">
        <f t="shared" si="2"/>
        <v>0.2808805970149254</v>
      </c>
      <c r="G113" s="12">
        <f t="shared" si="3"/>
        <v>0.4634529850746269</v>
      </c>
    </row>
    <row r="114" spans="1:7" x14ac:dyDescent="0.3">
      <c r="A114" s="8"/>
      <c r="B114" s="8" t="s">
        <v>136</v>
      </c>
      <c r="C114" s="8" t="s">
        <v>135</v>
      </c>
      <c r="D114" s="8">
        <v>1000</v>
      </c>
      <c r="E114" s="14">
        <v>0.1958208955223881</v>
      </c>
      <c r="F114" s="10">
        <f t="shared" si="2"/>
        <v>0.26435820895522394</v>
      </c>
      <c r="G114" s="12">
        <f t="shared" si="3"/>
        <v>0.43619104477611947</v>
      </c>
    </row>
    <row r="115" spans="1:7" x14ac:dyDescent="0.3">
      <c r="A115" s="8"/>
      <c r="B115" s="8" t="s">
        <v>137</v>
      </c>
      <c r="C115" s="8" t="s">
        <v>134</v>
      </c>
      <c r="D115" s="8">
        <v>2000</v>
      </c>
      <c r="E115" s="14">
        <v>0.14537313432835822</v>
      </c>
      <c r="F115" s="10">
        <f t="shared" si="2"/>
        <v>0.19625373134328361</v>
      </c>
      <c r="G115" s="12">
        <f t="shared" si="3"/>
        <v>0.32381865671641796</v>
      </c>
    </row>
    <row r="116" spans="1:7" x14ac:dyDescent="0.3">
      <c r="A116" s="8"/>
      <c r="B116" s="8" t="s">
        <v>137</v>
      </c>
      <c r="C116" s="8" t="s">
        <v>73</v>
      </c>
      <c r="D116" s="8">
        <v>1000</v>
      </c>
      <c r="E116" s="14">
        <v>0.16805970149253735</v>
      </c>
      <c r="F116" s="10">
        <f t="shared" si="2"/>
        <v>0.22688059701492544</v>
      </c>
      <c r="G116" s="12">
        <f t="shared" si="3"/>
        <v>0.37435298507462694</v>
      </c>
    </row>
    <row r="117" spans="1:7" x14ac:dyDescent="0.3">
      <c r="A117" s="8"/>
      <c r="B117" s="8" t="s">
        <v>166</v>
      </c>
      <c r="C117" s="8" t="s">
        <v>73</v>
      </c>
      <c r="D117" s="8">
        <v>1000</v>
      </c>
      <c r="E117" s="14">
        <v>0.20805970149253733</v>
      </c>
      <c r="F117" s="10">
        <f t="shared" si="2"/>
        <v>0.2808805970149254</v>
      </c>
      <c r="G117" s="12">
        <f t="shared" si="3"/>
        <v>0.4634529850746269</v>
      </c>
    </row>
    <row r="118" spans="1:7" x14ac:dyDescent="0.3">
      <c r="A118" s="8"/>
      <c r="B118" s="8" t="s">
        <v>137</v>
      </c>
      <c r="C118" s="8" t="s">
        <v>135</v>
      </c>
      <c r="D118" s="8">
        <v>1000</v>
      </c>
      <c r="E118" s="14">
        <v>0.1958208955223881</v>
      </c>
      <c r="F118" s="10">
        <f t="shared" si="2"/>
        <v>0.26435820895522394</v>
      </c>
      <c r="G118" s="12">
        <f t="shared" si="3"/>
        <v>0.43619104477611947</v>
      </c>
    </row>
    <row r="119" spans="1:7" x14ac:dyDescent="0.3">
      <c r="A119" s="8"/>
      <c r="B119" s="8" t="s">
        <v>138</v>
      </c>
      <c r="C119" s="8" t="s">
        <v>134</v>
      </c>
      <c r="D119" s="8">
        <v>2000</v>
      </c>
      <c r="E119" s="14">
        <v>0.14537313432835822</v>
      </c>
      <c r="F119" s="10">
        <f t="shared" si="2"/>
        <v>0.19625373134328361</v>
      </c>
      <c r="G119" s="12">
        <f t="shared" si="3"/>
        <v>0.32381865671641796</v>
      </c>
    </row>
    <row r="120" spans="1:7" x14ac:dyDescent="0.3">
      <c r="A120" s="8"/>
      <c r="B120" s="8" t="s">
        <v>138</v>
      </c>
      <c r="C120" s="8" t="s">
        <v>73</v>
      </c>
      <c r="D120" s="8">
        <v>1000</v>
      </c>
      <c r="E120" s="14">
        <v>0.16805970149253735</v>
      </c>
      <c r="F120" s="10">
        <f t="shared" si="2"/>
        <v>0.22688059701492544</v>
      </c>
      <c r="G120" s="12">
        <f t="shared" si="3"/>
        <v>0.37435298507462694</v>
      </c>
    </row>
    <row r="121" spans="1:7" x14ac:dyDescent="0.3">
      <c r="A121" s="8"/>
      <c r="B121" s="8" t="s">
        <v>167</v>
      </c>
      <c r="C121" s="8" t="s">
        <v>73</v>
      </c>
      <c r="D121" s="8">
        <v>1000</v>
      </c>
      <c r="E121" s="14">
        <v>0.20805970149253733</v>
      </c>
      <c r="F121" s="10">
        <f t="shared" si="2"/>
        <v>0.2808805970149254</v>
      </c>
      <c r="G121" s="12">
        <f t="shared" si="3"/>
        <v>0.4634529850746269</v>
      </c>
    </row>
    <row r="122" spans="1:7" x14ac:dyDescent="0.3">
      <c r="A122" s="8"/>
      <c r="B122" s="8" t="s">
        <v>138</v>
      </c>
      <c r="C122" s="8" t="s">
        <v>135</v>
      </c>
      <c r="D122" s="8">
        <v>1000</v>
      </c>
      <c r="E122" s="14">
        <v>0.1958208955223881</v>
      </c>
      <c r="F122" s="10">
        <f t="shared" si="2"/>
        <v>0.26435820895522394</v>
      </c>
      <c r="G122" s="12">
        <f t="shared" si="3"/>
        <v>0.43619104477611947</v>
      </c>
    </row>
    <row r="123" spans="1:7" x14ac:dyDescent="0.3">
      <c r="A123" s="8"/>
      <c r="B123" s="8" t="s">
        <v>139</v>
      </c>
      <c r="C123" s="8" t="s">
        <v>134</v>
      </c>
      <c r="D123" s="8">
        <v>2000</v>
      </c>
      <c r="E123" s="14">
        <v>0.14537313432835822</v>
      </c>
      <c r="F123" s="10">
        <f t="shared" si="2"/>
        <v>0.19625373134328361</v>
      </c>
      <c r="G123" s="12">
        <f t="shared" si="3"/>
        <v>0.32381865671641796</v>
      </c>
    </row>
    <row r="124" spans="1:7" x14ac:dyDescent="0.3">
      <c r="A124" s="8"/>
      <c r="B124" s="8" t="s">
        <v>139</v>
      </c>
      <c r="C124" s="8" t="s">
        <v>73</v>
      </c>
      <c r="D124" s="8">
        <v>1000</v>
      </c>
      <c r="E124" s="14">
        <v>0.16805970149253735</v>
      </c>
      <c r="F124" s="10">
        <f t="shared" si="2"/>
        <v>0.22688059701492544</v>
      </c>
      <c r="G124" s="12">
        <f t="shared" si="3"/>
        <v>0.37435298507462694</v>
      </c>
    </row>
    <row r="125" spans="1:7" x14ac:dyDescent="0.3">
      <c r="A125" s="8"/>
      <c r="B125" s="8" t="s">
        <v>168</v>
      </c>
      <c r="C125" s="8" t="s">
        <v>73</v>
      </c>
      <c r="D125" s="8">
        <v>1000</v>
      </c>
      <c r="E125" s="14">
        <v>0.20805970149253733</v>
      </c>
      <c r="F125" s="10">
        <f t="shared" si="2"/>
        <v>0.2808805970149254</v>
      </c>
      <c r="G125" s="12">
        <f t="shared" si="3"/>
        <v>0.4634529850746269</v>
      </c>
    </row>
    <row r="126" spans="1:7" x14ac:dyDescent="0.3">
      <c r="A126" s="8"/>
      <c r="B126" s="8" t="s">
        <v>139</v>
      </c>
      <c r="C126" s="8" t="s">
        <v>135</v>
      </c>
      <c r="D126" s="8">
        <v>1000</v>
      </c>
      <c r="E126" s="14">
        <v>0.1958208955223881</v>
      </c>
      <c r="F126" s="10">
        <f t="shared" si="2"/>
        <v>0.26435820895522394</v>
      </c>
      <c r="G126" s="12">
        <f t="shared" si="3"/>
        <v>0.43619104477611947</v>
      </c>
    </row>
    <row r="127" spans="1:7" x14ac:dyDescent="0.3">
      <c r="A127" s="8"/>
      <c r="B127" s="8" t="s">
        <v>140</v>
      </c>
      <c r="C127" s="8" t="s">
        <v>134</v>
      </c>
      <c r="D127" s="8">
        <v>2000</v>
      </c>
      <c r="E127" s="14">
        <v>0.14537313432835822</v>
      </c>
      <c r="F127" s="10">
        <f t="shared" si="2"/>
        <v>0.19625373134328361</v>
      </c>
      <c r="G127" s="12">
        <f t="shared" si="3"/>
        <v>0.32381865671641796</v>
      </c>
    </row>
    <row r="128" spans="1:7" x14ac:dyDescent="0.3">
      <c r="A128" s="8"/>
      <c r="B128" s="8" t="s">
        <v>140</v>
      </c>
      <c r="C128" s="8" t="s">
        <v>73</v>
      </c>
      <c r="D128" s="8">
        <v>1000</v>
      </c>
      <c r="E128" s="14">
        <v>0.16805970149253735</v>
      </c>
      <c r="F128" s="10">
        <f t="shared" si="2"/>
        <v>0.22688059701492544</v>
      </c>
      <c r="G128" s="12">
        <f t="shared" si="3"/>
        <v>0.37435298507462694</v>
      </c>
    </row>
    <row r="129" spans="1:7" x14ac:dyDescent="0.3">
      <c r="A129" s="8"/>
      <c r="B129" s="8" t="s">
        <v>169</v>
      </c>
      <c r="C129" s="8" t="s">
        <v>73</v>
      </c>
      <c r="D129" s="8">
        <v>1000</v>
      </c>
      <c r="E129" s="14">
        <v>0.20805970149253733</v>
      </c>
      <c r="F129" s="10">
        <f t="shared" si="2"/>
        <v>0.2808805970149254</v>
      </c>
      <c r="G129" s="12">
        <f t="shared" si="3"/>
        <v>0.4634529850746269</v>
      </c>
    </row>
    <row r="130" spans="1:7" x14ac:dyDescent="0.3">
      <c r="A130" s="8"/>
      <c r="B130" s="8" t="s">
        <v>140</v>
      </c>
      <c r="C130" s="8" t="s">
        <v>135</v>
      </c>
      <c r="D130" s="8">
        <v>1000</v>
      </c>
      <c r="E130" s="14">
        <v>0.1958208955223881</v>
      </c>
      <c r="F130" s="10">
        <f t="shared" si="2"/>
        <v>0.26435820895522394</v>
      </c>
      <c r="G130" s="12">
        <f t="shared" si="3"/>
        <v>0.43619104477611947</v>
      </c>
    </row>
    <row r="131" spans="1:7" x14ac:dyDescent="0.3">
      <c r="A131" s="9" t="s">
        <v>141</v>
      </c>
      <c r="B131" s="8" t="s">
        <v>142</v>
      </c>
      <c r="C131" s="8" t="s">
        <v>86</v>
      </c>
      <c r="D131" s="8">
        <v>250</v>
      </c>
      <c r="E131" s="14">
        <v>0.85194029850746278</v>
      </c>
      <c r="F131" s="10">
        <f t="shared" si="2"/>
        <v>1.1501194029850748</v>
      </c>
      <c r="G131" s="12">
        <f t="shared" si="3"/>
        <v>1.8976970149253733</v>
      </c>
    </row>
    <row r="132" spans="1:7" x14ac:dyDescent="0.3">
      <c r="A132" s="8"/>
      <c r="B132" s="8" t="s">
        <v>142</v>
      </c>
      <c r="C132" s="8" t="s">
        <v>76</v>
      </c>
      <c r="D132" s="8">
        <v>160</v>
      </c>
      <c r="E132" s="14">
        <v>1.1231343283582089</v>
      </c>
      <c r="F132" s="10">
        <f t="shared" ref="F132:F155" si="4">E132*1.35</f>
        <v>1.5162313432835821</v>
      </c>
      <c r="G132" s="12">
        <f t="shared" ref="G132:G155" si="5">F132*1.65</f>
        <v>2.5017817164179101</v>
      </c>
    </row>
    <row r="133" spans="1:7" x14ac:dyDescent="0.3">
      <c r="A133" s="8"/>
      <c r="B133" s="8" t="s">
        <v>142</v>
      </c>
      <c r="C133" s="8" t="s">
        <v>78</v>
      </c>
      <c r="D133" s="8">
        <v>150</v>
      </c>
      <c r="E133" s="14">
        <v>1.1701492537313434</v>
      </c>
      <c r="F133" s="10">
        <f t="shared" si="4"/>
        <v>1.5797014925373136</v>
      </c>
      <c r="G133" s="12">
        <f t="shared" si="5"/>
        <v>2.6065074626865674</v>
      </c>
    </row>
    <row r="134" spans="1:7" x14ac:dyDescent="0.3">
      <c r="A134" s="8"/>
      <c r="B134" s="8" t="s">
        <v>142</v>
      </c>
      <c r="C134" s="8" t="s">
        <v>81</v>
      </c>
      <c r="D134" s="8">
        <v>100</v>
      </c>
      <c r="E134" s="14">
        <v>1.6656716417910449</v>
      </c>
      <c r="F134" s="10">
        <f t="shared" si="4"/>
        <v>2.2486567164179108</v>
      </c>
      <c r="G134" s="12">
        <f t="shared" si="5"/>
        <v>3.7102835820895526</v>
      </c>
    </row>
    <row r="135" spans="1:7" x14ac:dyDescent="0.3">
      <c r="A135" s="8"/>
      <c r="B135" s="8" t="s">
        <v>143</v>
      </c>
      <c r="C135" s="8" t="s">
        <v>85</v>
      </c>
      <c r="D135" s="8">
        <v>300</v>
      </c>
      <c r="E135" s="14">
        <v>0.65174129353233834</v>
      </c>
      <c r="F135" s="10">
        <f t="shared" si="4"/>
        <v>0.87985074626865678</v>
      </c>
      <c r="G135" s="12">
        <f t="shared" si="5"/>
        <v>1.4517537313432836</v>
      </c>
    </row>
    <row r="136" spans="1:7" x14ac:dyDescent="0.3">
      <c r="A136" s="8"/>
      <c r="B136" s="8" t="s">
        <v>143</v>
      </c>
      <c r="C136" s="8" t="s">
        <v>86</v>
      </c>
      <c r="D136" s="8">
        <v>250</v>
      </c>
      <c r="E136" s="14">
        <v>0.78985074626865681</v>
      </c>
      <c r="F136" s="10">
        <f t="shared" si="4"/>
        <v>1.0662985074626867</v>
      </c>
      <c r="G136" s="12">
        <f t="shared" si="5"/>
        <v>1.7593925373134329</v>
      </c>
    </row>
    <row r="137" spans="1:7" x14ac:dyDescent="0.3">
      <c r="A137" s="8"/>
      <c r="B137" s="8" t="s">
        <v>143</v>
      </c>
      <c r="C137" s="8" t="s">
        <v>76</v>
      </c>
      <c r="D137" s="8">
        <v>160</v>
      </c>
      <c r="E137" s="14">
        <v>1.1977611940298509</v>
      </c>
      <c r="F137" s="10">
        <f t="shared" si="4"/>
        <v>1.6169776119402988</v>
      </c>
      <c r="G137" s="12">
        <f t="shared" si="5"/>
        <v>2.6680130597014928</v>
      </c>
    </row>
    <row r="138" spans="1:7" x14ac:dyDescent="0.3">
      <c r="A138" s="8"/>
      <c r="B138" s="8" t="s">
        <v>143</v>
      </c>
      <c r="C138" s="8" t="s">
        <v>78</v>
      </c>
      <c r="D138" s="8">
        <v>150</v>
      </c>
      <c r="E138" s="14">
        <v>1.2298507462686568</v>
      </c>
      <c r="F138" s="10">
        <f t="shared" si="4"/>
        <v>1.6602985074626868</v>
      </c>
      <c r="G138" s="12">
        <f t="shared" si="5"/>
        <v>2.7394925373134331</v>
      </c>
    </row>
    <row r="139" spans="1:7" x14ac:dyDescent="0.3">
      <c r="A139" s="8"/>
      <c r="B139" s="8" t="s">
        <v>143</v>
      </c>
      <c r="C139" s="8" t="s">
        <v>81</v>
      </c>
      <c r="D139" s="8">
        <v>100</v>
      </c>
      <c r="E139" s="14">
        <v>1.4776119402985075</v>
      </c>
      <c r="F139" s="10">
        <f t="shared" si="4"/>
        <v>1.9947761194029852</v>
      </c>
      <c r="G139" s="12">
        <f t="shared" si="5"/>
        <v>3.2913805970149252</v>
      </c>
    </row>
    <row r="140" spans="1:7" x14ac:dyDescent="0.3">
      <c r="A140" s="8"/>
      <c r="B140" s="8" t="s">
        <v>144</v>
      </c>
      <c r="C140" s="8" t="s">
        <v>81</v>
      </c>
      <c r="D140" s="8">
        <v>200</v>
      </c>
      <c r="E140" s="14">
        <v>1.3820895522388059</v>
      </c>
      <c r="F140" s="10">
        <f t="shared" si="4"/>
        <v>1.8658208955223881</v>
      </c>
      <c r="G140" s="12">
        <f t="shared" si="5"/>
        <v>3.0786044776119401</v>
      </c>
    </row>
    <row r="141" spans="1:7" x14ac:dyDescent="0.3">
      <c r="A141" s="8"/>
      <c r="B141" s="8" t="s">
        <v>144</v>
      </c>
      <c r="C141" s="8" t="s">
        <v>82</v>
      </c>
      <c r="D141" s="8">
        <v>200</v>
      </c>
      <c r="E141" s="14">
        <v>1.3462686567164179</v>
      </c>
      <c r="F141" s="10">
        <f t="shared" si="4"/>
        <v>1.8174626865671644</v>
      </c>
      <c r="G141" s="12">
        <f t="shared" si="5"/>
        <v>2.9988134328358211</v>
      </c>
    </row>
    <row r="142" spans="1:7" x14ac:dyDescent="0.3">
      <c r="A142" s="8"/>
      <c r="B142" s="8" t="s">
        <v>144</v>
      </c>
      <c r="C142" s="8" t="s">
        <v>82</v>
      </c>
      <c r="D142" s="8">
        <v>200</v>
      </c>
      <c r="E142" s="14">
        <v>1.5134328358208957</v>
      </c>
      <c r="F142" s="10">
        <f t="shared" si="4"/>
        <v>2.0431343283582093</v>
      </c>
      <c r="G142" s="12">
        <f t="shared" si="5"/>
        <v>3.3711716417910451</v>
      </c>
    </row>
    <row r="143" spans="1:7" x14ac:dyDescent="0.3">
      <c r="A143" s="8"/>
      <c r="B143" s="8" t="s">
        <v>144</v>
      </c>
      <c r="C143" s="8" t="s">
        <v>145</v>
      </c>
      <c r="D143" s="8">
        <v>150</v>
      </c>
      <c r="E143" s="14">
        <v>1.8457711442786071</v>
      </c>
      <c r="F143" s="10">
        <f t="shared" si="4"/>
        <v>2.4917910447761198</v>
      </c>
      <c r="G143" s="12">
        <f t="shared" si="5"/>
        <v>4.111455223880597</v>
      </c>
    </row>
    <row r="144" spans="1:7" x14ac:dyDescent="0.3">
      <c r="A144" s="8"/>
      <c r="B144" s="8" t="s">
        <v>144</v>
      </c>
      <c r="C144" s="8" t="s">
        <v>145</v>
      </c>
      <c r="D144" s="8">
        <v>120</v>
      </c>
      <c r="E144" s="14">
        <v>2.3681592039800998</v>
      </c>
      <c r="F144" s="10">
        <f t="shared" si="4"/>
        <v>3.1970149253731348</v>
      </c>
      <c r="G144" s="12">
        <f t="shared" si="5"/>
        <v>5.2750746268656723</v>
      </c>
    </row>
    <row r="145" spans="1:7" x14ac:dyDescent="0.3">
      <c r="A145" s="8"/>
      <c r="B145" s="8" t="s">
        <v>146</v>
      </c>
      <c r="C145" s="8" t="s">
        <v>82</v>
      </c>
      <c r="D145" s="8">
        <v>150</v>
      </c>
      <c r="E145" s="14">
        <v>2.0338308457711447</v>
      </c>
      <c r="F145" s="10">
        <f t="shared" si="4"/>
        <v>2.7456716417910454</v>
      </c>
      <c r="G145" s="12">
        <f t="shared" si="5"/>
        <v>4.5303582089552243</v>
      </c>
    </row>
    <row r="146" spans="1:7" x14ac:dyDescent="0.3">
      <c r="A146" s="8"/>
      <c r="B146" s="8" t="s">
        <v>146</v>
      </c>
      <c r="C146" s="8" t="s">
        <v>145</v>
      </c>
      <c r="D146" s="8">
        <v>120</v>
      </c>
      <c r="E146" s="14">
        <v>2.3283582089552244</v>
      </c>
      <c r="F146" s="10">
        <f t="shared" si="4"/>
        <v>3.1432835820895533</v>
      </c>
      <c r="G146" s="12">
        <f t="shared" si="5"/>
        <v>5.186417910447763</v>
      </c>
    </row>
    <row r="147" spans="1:7" x14ac:dyDescent="0.3">
      <c r="A147" s="9" t="s">
        <v>147</v>
      </c>
      <c r="B147" s="8" t="s">
        <v>148</v>
      </c>
      <c r="C147" s="8" t="s">
        <v>85</v>
      </c>
      <c r="D147" s="8">
        <v>500</v>
      </c>
      <c r="E147" s="14">
        <v>0.29134328358208961</v>
      </c>
      <c r="F147" s="10">
        <f t="shared" si="4"/>
        <v>0.39331343283582099</v>
      </c>
      <c r="G147" s="12">
        <f t="shared" si="5"/>
        <v>0.64896716417910461</v>
      </c>
    </row>
    <row r="148" spans="1:7" x14ac:dyDescent="0.3">
      <c r="A148" s="8"/>
      <c r="B148" s="8" t="s">
        <v>148</v>
      </c>
      <c r="C148" s="8" t="s">
        <v>86</v>
      </c>
      <c r="D148" s="8">
        <v>400</v>
      </c>
      <c r="E148" s="14">
        <v>0.33432835820895529</v>
      </c>
      <c r="F148" s="10">
        <f t="shared" si="4"/>
        <v>0.45134328358208969</v>
      </c>
      <c r="G148" s="12">
        <f t="shared" si="5"/>
        <v>0.74471641791044796</v>
      </c>
    </row>
    <row r="149" spans="1:7" x14ac:dyDescent="0.3">
      <c r="A149" s="8"/>
      <c r="B149" s="8" t="s">
        <v>148</v>
      </c>
      <c r="C149" s="8" t="s">
        <v>76</v>
      </c>
      <c r="D149" s="8">
        <v>300</v>
      </c>
      <c r="E149" s="14">
        <v>0.4348258706467662</v>
      </c>
      <c r="F149" s="10">
        <f t="shared" si="4"/>
        <v>0.58701492537313438</v>
      </c>
      <c r="G149" s="12">
        <f t="shared" si="5"/>
        <v>0.96857462686567164</v>
      </c>
    </row>
    <row r="150" spans="1:7" x14ac:dyDescent="0.3">
      <c r="A150" s="8"/>
      <c r="B150" s="8" t="s">
        <v>148</v>
      </c>
      <c r="C150" s="8" t="s">
        <v>78</v>
      </c>
      <c r="D150" s="8">
        <v>200</v>
      </c>
      <c r="E150" s="14">
        <v>0.57761194029850749</v>
      </c>
      <c r="F150" s="10">
        <f t="shared" si="4"/>
        <v>0.77977611940298519</v>
      </c>
      <c r="G150" s="12">
        <f t="shared" si="5"/>
        <v>1.2866305970149254</v>
      </c>
    </row>
    <row r="151" spans="1:7" x14ac:dyDescent="0.3">
      <c r="A151" s="8"/>
      <c r="B151" s="8" t="s">
        <v>148</v>
      </c>
      <c r="C151" s="8" t="s">
        <v>81</v>
      </c>
      <c r="D151" s="8">
        <v>200</v>
      </c>
      <c r="E151" s="14">
        <v>0.63582089552238807</v>
      </c>
      <c r="F151" s="10">
        <f t="shared" si="4"/>
        <v>0.85835820895522397</v>
      </c>
      <c r="G151" s="12">
        <f t="shared" si="5"/>
        <v>1.4162910447761194</v>
      </c>
    </row>
    <row r="152" spans="1:7" x14ac:dyDescent="0.3">
      <c r="A152" s="8"/>
      <c r="B152" s="8" t="s">
        <v>149</v>
      </c>
      <c r="C152" s="8" t="s">
        <v>85</v>
      </c>
      <c r="D152" s="8">
        <v>500</v>
      </c>
      <c r="E152" s="14">
        <v>0.27641791044776121</v>
      </c>
      <c r="F152" s="10">
        <f t="shared" si="4"/>
        <v>0.37316417910447763</v>
      </c>
      <c r="G152" s="12">
        <f t="shared" si="5"/>
        <v>0.61572089552238807</v>
      </c>
    </row>
    <row r="153" spans="1:7" x14ac:dyDescent="0.3">
      <c r="A153" s="8"/>
      <c r="B153" s="8" t="s">
        <v>149</v>
      </c>
      <c r="C153" s="8" t="s">
        <v>86</v>
      </c>
      <c r="D153" s="8">
        <v>400</v>
      </c>
      <c r="E153" s="14">
        <v>0.31940298507462694</v>
      </c>
      <c r="F153" s="10">
        <f t="shared" si="4"/>
        <v>0.4311940298507464</v>
      </c>
      <c r="G153" s="12">
        <f t="shared" si="5"/>
        <v>0.71147014925373153</v>
      </c>
    </row>
    <row r="154" spans="1:7" x14ac:dyDescent="0.3">
      <c r="A154" s="8"/>
      <c r="B154" s="8" t="s">
        <v>149</v>
      </c>
      <c r="C154" s="8" t="s">
        <v>76</v>
      </c>
      <c r="D154" s="8">
        <v>300</v>
      </c>
      <c r="E154" s="14">
        <v>0.41990049751243785</v>
      </c>
      <c r="F154" s="10">
        <f t="shared" si="4"/>
        <v>0.56686567164179114</v>
      </c>
      <c r="G154" s="12">
        <f t="shared" si="5"/>
        <v>0.93532835820895532</v>
      </c>
    </row>
    <row r="155" spans="1:7" x14ac:dyDescent="0.3">
      <c r="A155" s="8"/>
      <c r="B155" s="8" t="s">
        <v>149</v>
      </c>
      <c r="C155" s="8" t="s">
        <v>78</v>
      </c>
      <c r="D155" s="8">
        <v>200</v>
      </c>
      <c r="E155" s="14">
        <v>0.5626865671641792</v>
      </c>
      <c r="F155" s="10">
        <f t="shared" si="4"/>
        <v>0.75962686567164195</v>
      </c>
      <c r="G155" s="12">
        <f t="shared" si="5"/>
        <v>1.2533843283582091</v>
      </c>
    </row>
  </sheetData>
  <sheetProtection password="CA63" sheet="1" objects="1" scenarios="1"/>
  <mergeCells count="1">
    <mergeCell ref="K2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697F-1A92-46E1-AD87-24DA6028A04D}">
  <dimension ref="A2:N105"/>
  <sheetViews>
    <sheetView workbookViewId="0">
      <selection activeCell="F6" sqref="F6"/>
    </sheetView>
  </sheetViews>
  <sheetFormatPr baseColWidth="10" defaultColWidth="9.109375" defaultRowHeight="14.4" x14ac:dyDescent="0.3"/>
  <cols>
    <col min="1" max="1" width="35.5546875" customWidth="1"/>
    <col min="2" max="2" width="17.5546875" customWidth="1"/>
    <col min="3" max="3" width="19.5546875" customWidth="1"/>
    <col min="4" max="4" width="21.44140625" hidden="1" customWidth="1"/>
    <col min="5" max="5" width="0" hidden="1" customWidth="1"/>
  </cols>
  <sheetData>
    <row r="2" spans="1:14" ht="15" thickBot="1" x14ac:dyDescent="0.35"/>
    <row r="3" spans="1:14" ht="15" customHeight="1" x14ac:dyDescent="0.3">
      <c r="A3" s="34" t="s">
        <v>0</v>
      </c>
      <c r="B3" s="37" t="s">
        <v>1</v>
      </c>
      <c r="C3" s="40" t="s">
        <v>2</v>
      </c>
      <c r="D3" s="43" t="s">
        <v>3</v>
      </c>
      <c r="E3" s="25"/>
      <c r="F3" s="26"/>
      <c r="H3" s="33" t="s">
        <v>302</v>
      </c>
      <c r="I3" s="33"/>
      <c r="J3" s="33"/>
      <c r="K3" s="33"/>
      <c r="L3" s="33"/>
      <c r="N3" s="25"/>
    </row>
    <row r="4" spans="1:14" x14ac:dyDescent="0.3">
      <c r="A4" s="35"/>
      <c r="B4" s="38"/>
      <c r="C4" s="41"/>
      <c r="D4" s="43"/>
      <c r="E4" s="25"/>
      <c r="F4" s="27"/>
      <c r="H4" s="33"/>
      <c r="I4" s="33"/>
      <c r="J4" s="33"/>
      <c r="K4" s="33"/>
      <c r="L4" s="33"/>
    </row>
    <row r="5" spans="1:14" ht="15" thickBot="1" x14ac:dyDescent="0.35">
      <c r="A5" s="36"/>
      <c r="B5" s="39"/>
      <c r="C5" s="42"/>
      <c r="D5" s="43"/>
      <c r="E5" s="25"/>
      <c r="F5" s="28"/>
      <c r="H5" s="33"/>
      <c r="I5" s="33"/>
      <c r="J5" s="33"/>
      <c r="K5" s="33"/>
      <c r="L5" s="33"/>
    </row>
    <row r="6" spans="1:14" x14ac:dyDescent="0.3">
      <c r="A6" s="1" t="s">
        <v>171</v>
      </c>
      <c r="B6" s="2" t="s">
        <v>172</v>
      </c>
      <c r="C6" s="3">
        <v>1000</v>
      </c>
      <c r="D6" s="4">
        <v>0.12448776119402986</v>
      </c>
      <c r="E6" s="10">
        <f>D6*1.35</f>
        <v>0.16805847761194032</v>
      </c>
      <c r="F6" s="12">
        <f>E6*1.65</f>
        <v>0.27729648805970153</v>
      </c>
      <c r="G6" s="10"/>
      <c r="H6" s="33"/>
      <c r="I6" s="33"/>
      <c r="J6" s="33"/>
      <c r="K6" s="33"/>
      <c r="L6" s="33"/>
    </row>
    <row r="7" spans="1:14" x14ac:dyDescent="0.3">
      <c r="A7" s="1"/>
      <c r="B7" s="2" t="s">
        <v>173</v>
      </c>
      <c r="C7" s="3">
        <v>1000</v>
      </c>
      <c r="D7" s="4">
        <v>0.1543385074626866</v>
      </c>
      <c r="E7" s="10">
        <f t="shared" ref="E7:E70" si="0">D7*1.35</f>
        <v>0.20835698507462691</v>
      </c>
      <c r="F7" s="12">
        <f t="shared" ref="F7:F70" si="1">E7*1.65</f>
        <v>0.34378902537313438</v>
      </c>
      <c r="G7" s="10"/>
      <c r="H7" s="33"/>
      <c r="I7" s="33"/>
      <c r="J7" s="33"/>
      <c r="K7" s="33"/>
      <c r="L7" s="33"/>
    </row>
    <row r="8" spans="1:14" x14ac:dyDescent="0.3">
      <c r="A8" s="1" t="s">
        <v>174</v>
      </c>
      <c r="B8" s="2" t="s">
        <v>172</v>
      </c>
      <c r="C8" s="3">
        <v>1000</v>
      </c>
      <c r="D8" s="4">
        <v>0.12448776119402986</v>
      </c>
      <c r="E8" s="10">
        <f t="shared" si="0"/>
        <v>0.16805847761194032</v>
      </c>
      <c r="F8" s="12">
        <f t="shared" si="1"/>
        <v>0.27729648805970153</v>
      </c>
      <c r="G8" s="10"/>
      <c r="H8" s="33"/>
      <c r="I8" s="33"/>
      <c r="J8" s="33"/>
      <c r="K8" s="33"/>
      <c r="L8" s="33"/>
    </row>
    <row r="9" spans="1:14" x14ac:dyDescent="0.3">
      <c r="A9" s="1"/>
      <c r="B9" s="2" t="s">
        <v>173</v>
      </c>
      <c r="C9" s="3">
        <v>1000</v>
      </c>
      <c r="D9" s="4">
        <v>0.1543385074626866</v>
      </c>
      <c r="E9" s="10">
        <f t="shared" si="0"/>
        <v>0.20835698507462691</v>
      </c>
      <c r="F9" s="12">
        <f t="shared" si="1"/>
        <v>0.34378902537313438</v>
      </c>
      <c r="G9" s="10"/>
      <c r="H9" s="33"/>
      <c r="I9" s="33"/>
      <c r="J9" s="33"/>
      <c r="K9" s="33"/>
      <c r="L9" s="33"/>
    </row>
    <row r="10" spans="1:14" x14ac:dyDescent="0.3">
      <c r="A10" s="1" t="s">
        <v>175</v>
      </c>
      <c r="B10" s="2" t="s">
        <v>172</v>
      </c>
      <c r="C10" s="3">
        <v>1000</v>
      </c>
      <c r="D10" s="4">
        <v>0.12448776119402986</v>
      </c>
      <c r="E10" s="10">
        <f t="shared" si="0"/>
        <v>0.16805847761194032</v>
      </c>
      <c r="F10" s="12">
        <f t="shared" si="1"/>
        <v>0.27729648805970153</v>
      </c>
      <c r="G10" s="10"/>
      <c r="H10" s="33"/>
      <c r="I10" s="33"/>
      <c r="J10" s="33"/>
      <c r="K10" s="33"/>
      <c r="L10" s="33"/>
    </row>
    <row r="11" spans="1:14" x14ac:dyDescent="0.3">
      <c r="A11" s="1"/>
      <c r="B11" s="2" t="s">
        <v>173</v>
      </c>
      <c r="C11" s="3">
        <v>1000</v>
      </c>
      <c r="D11" s="4">
        <v>0.1543385074626866</v>
      </c>
      <c r="E11" s="10">
        <f t="shared" si="0"/>
        <v>0.20835698507462691</v>
      </c>
      <c r="F11" s="12">
        <f t="shared" si="1"/>
        <v>0.34378902537313438</v>
      </c>
      <c r="G11" s="10"/>
      <c r="H11" s="33"/>
      <c r="I11" s="33"/>
      <c r="J11" s="33"/>
      <c r="K11" s="33"/>
      <c r="L11" s="33"/>
    </row>
    <row r="12" spans="1:14" x14ac:dyDescent="0.3">
      <c r="A12" s="1" t="s">
        <v>176</v>
      </c>
      <c r="B12" s="2" t="s">
        <v>172</v>
      </c>
      <c r="C12" s="3">
        <v>1000</v>
      </c>
      <c r="D12" s="4">
        <v>0.12448776119402986</v>
      </c>
      <c r="E12" s="10">
        <f t="shared" si="0"/>
        <v>0.16805847761194032</v>
      </c>
      <c r="F12" s="12">
        <f t="shared" si="1"/>
        <v>0.27729648805970153</v>
      </c>
      <c r="G12" s="10"/>
    </row>
    <row r="13" spans="1:14" x14ac:dyDescent="0.3">
      <c r="A13" s="1"/>
      <c r="B13" s="2" t="s">
        <v>173</v>
      </c>
      <c r="C13" s="3">
        <v>1000</v>
      </c>
      <c r="D13" s="4">
        <v>0.1543385074626866</v>
      </c>
      <c r="E13" s="10">
        <f t="shared" si="0"/>
        <v>0.20835698507462691</v>
      </c>
      <c r="F13" s="12">
        <f t="shared" si="1"/>
        <v>0.34378902537313438</v>
      </c>
      <c r="G13" s="10"/>
    </row>
    <row r="14" spans="1:14" x14ac:dyDescent="0.3">
      <c r="A14" s="1" t="s">
        <v>177</v>
      </c>
      <c r="B14" s="2" t="s">
        <v>172</v>
      </c>
      <c r="C14" s="3">
        <v>1000</v>
      </c>
      <c r="D14" s="4">
        <v>0.12448776119402986</v>
      </c>
      <c r="E14" s="10">
        <f t="shared" si="0"/>
        <v>0.16805847761194032</v>
      </c>
      <c r="F14" s="12">
        <f t="shared" si="1"/>
        <v>0.27729648805970153</v>
      </c>
      <c r="G14" s="10"/>
    </row>
    <row r="15" spans="1:14" x14ac:dyDescent="0.3">
      <c r="A15" s="1"/>
      <c r="B15" s="2" t="s">
        <v>173</v>
      </c>
      <c r="C15" s="3">
        <v>1000</v>
      </c>
      <c r="D15" s="4">
        <v>0.1543385074626866</v>
      </c>
      <c r="E15" s="10">
        <f t="shared" si="0"/>
        <v>0.20835698507462691</v>
      </c>
      <c r="F15" s="12">
        <f t="shared" si="1"/>
        <v>0.34378902537313438</v>
      </c>
      <c r="G15" s="10"/>
    </row>
    <row r="16" spans="1:14" x14ac:dyDescent="0.3">
      <c r="A16" s="1" t="s">
        <v>178</v>
      </c>
      <c r="B16" s="2" t="s">
        <v>179</v>
      </c>
      <c r="C16" s="3">
        <v>1000</v>
      </c>
      <c r="D16" s="4">
        <v>0.12448776119402986</v>
      </c>
      <c r="E16" s="10">
        <f t="shared" si="0"/>
        <v>0.16805847761194032</v>
      </c>
      <c r="F16" s="12">
        <f t="shared" si="1"/>
        <v>0.27729648805970153</v>
      </c>
      <c r="G16" s="10"/>
    </row>
    <row r="17" spans="1:7" x14ac:dyDescent="0.3">
      <c r="A17" s="1" t="s">
        <v>180</v>
      </c>
      <c r="B17" s="2" t="s">
        <v>181</v>
      </c>
      <c r="C17" s="3">
        <v>5000</v>
      </c>
      <c r="D17" s="4">
        <v>2.7882626865671643E-2</v>
      </c>
      <c r="E17" s="10">
        <f t="shared" si="0"/>
        <v>3.764154626865672E-2</v>
      </c>
      <c r="F17" s="12">
        <v>0.14000000000000001</v>
      </c>
      <c r="G17" s="10"/>
    </row>
    <row r="18" spans="1:7" x14ac:dyDescent="0.3">
      <c r="A18" s="1"/>
      <c r="B18" s="2" t="s">
        <v>182</v>
      </c>
      <c r="C18" s="3">
        <v>6250</v>
      </c>
      <c r="D18" s="4">
        <v>2.7679235820895522E-2</v>
      </c>
      <c r="E18" s="10">
        <f t="shared" si="0"/>
        <v>3.7366968358208956E-2</v>
      </c>
      <c r="F18" s="12">
        <v>0.14000000000000001</v>
      </c>
      <c r="G18" s="10"/>
    </row>
    <row r="19" spans="1:7" x14ac:dyDescent="0.3">
      <c r="A19" s="1" t="s">
        <v>183</v>
      </c>
      <c r="B19" s="2" t="s">
        <v>181</v>
      </c>
      <c r="C19" s="3">
        <v>5000</v>
      </c>
      <c r="D19" s="4">
        <v>2.7882626865671643E-2</v>
      </c>
      <c r="E19" s="10">
        <f t="shared" si="0"/>
        <v>3.764154626865672E-2</v>
      </c>
      <c r="F19" s="12">
        <v>0.14000000000000001</v>
      </c>
      <c r="G19" s="10"/>
    </row>
    <row r="20" spans="1:7" x14ac:dyDescent="0.3">
      <c r="A20" s="1"/>
      <c r="B20" s="2" t="s">
        <v>182</v>
      </c>
      <c r="C20" s="3">
        <v>6250</v>
      </c>
      <c r="D20" s="4">
        <v>2.7679235820895522E-2</v>
      </c>
      <c r="E20" s="10">
        <f t="shared" si="0"/>
        <v>3.7366968358208956E-2</v>
      </c>
      <c r="F20" s="12">
        <v>0.14000000000000001</v>
      </c>
      <c r="G20" s="10"/>
    </row>
    <row r="21" spans="1:7" x14ac:dyDescent="0.3">
      <c r="A21" s="1" t="s">
        <v>184</v>
      </c>
      <c r="B21" s="2" t="s">
        <v>181</v>
      </c>
      <c r="C21" s="3">
        <v>5000</v>
      </c>
      <c r="D21" s="4">
        <v>2.7882626865671643E-2</v>
      </c>
      <c r="E21" s="10">
        <f t="shared" si="0"/>
        <v>3.764154626865672E-2</v>
      </c>
      <c r="F21" s="12">
        <v>0.14000000000000001</v>
      </c>
      <c r="G21" s="10"/>
    </row>
    <row r="22" spans="1:7" x14ac:dyDescent="0.3">
      <c r="A22" s="1"/>
      <c r="B22" s="2" t="s">
        <v>182</v>
      </c>
      <c r="C22" s="3">
        <v>6250</v>
      </c>
      <c r="D22" s="4">
        <v>2.7679235820895522E-2</v>
      </c>
      <c r="E22" s="10">
        <f t="shared" si="0"/>
        <v>3.7366968358208956E-2</v>
      </c>
      <c r="F22" s="12">
        <v>0.14000000000000001</v>
      </c>
      <c r="G22" s="10"/>
    </row>
    <row r="23" spans="1:7" x14ac:dyDescent="0.3">
      <c r="A23" s="1" t="s">
        <v>185</v>
      </c>
      <c r="B23" s="2" t="s">
        <v>181</v>
      </c>
      <c r="C23" s="3">
        <v>5000</v>
      </c>
      <c r="D23" s="4">
        <v>2.7882626865671643E-2</v>
      </c>
      <c r="E23" s="10">
        <f t="shared" si="0"/>
        <v>3.764154626865672E-2</v>
      </c>
      <c r="F23" s="12">
        <v>0.14000000000000001</v>
      </c>
      <c r="G23" s="10"/>
    </row>
    <row r="24" spans="1:7" x14ac:dyDescent="0.3">
      <c r="A24" s="1"/>
      <c r="B24" s="2" t="s">
        <v>182</v>
      </c>
      <c r="C24" s="3">
        <v>6250</v>
      </c>
      <c r="D24" s="4">
        <v>2.7679235820895522E-2</v>
      </c>
      <c r="E24" s="10">
        <f t="shared" si="0"/>
        <v>3.7366968358208956E-2</v>
      </c>
      <c r="F24" s="12">
        <v>0.14000000000000001</v>
      </c>
      <c r="G24" s="10"/>
    </row>
    <row r="25" spans="1:7" x14ac:dyDescent="0.3">
      <c r="A25" s="1" t="s">
        <v>186</v>
      </c>
      <c r="B25" s="2" t="s">
        <v>181</v>
      </c>
      <c r="C25" s="3">
        <v>5000</v>
      </c>
      <c r="D25" s="4">
        <v>2.7882626865671643E-2</v>
      </c>
      <c r="E25" s="10">
        <f t="shared" si="0"/>
        <v>3.764154626865672E-2</v>
      </c>
      <c r="F25" s="12">
        <v>0.14000000000000001</v>
      </c>
      <c r="G25" s="10"/>
    </row>
    <row r="26" spans="1:7" x14ac:dyDescent="0.3">
      <c r="A26" s="1"/>
      <c r="B26" s="2" t="s">
        <v>182</v>
      </c>
      <c r="C26" s="3">
        <v>6250</v>
      </c>
      <c r="D26" s="4">
        <v>2.7679235820895522E-2</v>
      </c>
      <c r="E26" s="10">
        <f t="shared" si="0"/>
        <v>3.7366968358208956E-2</v>
      </c>
      <c r="F26" s="12">
        <v>0.14000000000000001</v>
      </c>
      <c r="G26" s="10"/>
    </row>
    <row r="27" spans="1:7" x14ac:dyDescent="0.3">
      <c r="A27" s="1" t="s">
        <v>187</v>
      </c>
      <c r="B27" s="2" t="s">
        <v>181</v>
      </c>
      <c r="C27" s="3">
        <v>5000</v>
      </c>
      <c r="D27" s="4">
        <v>2.7577540298507463E-2</v>
      </c>
      <c r="E27" s="10">
        <f t="shared" si="0"/>
        <v>3.7229679402985077E-2</v>
      </c>
      <c r="F27" s="12">
        <v>0.14000000000000001</v>
      </c>
      <c r="G27" s="10"/>
    </row>
    <row r="28" spans="1:7" x14ac:dyDescent="0.3">
      <c r="A28" s="1"/>
      <c r="B28" s="2" t="s">
        <v>182</v>
      </c>
      <c r="C28" s="3">
        <v>6250</v>
      </c>
      <c r="D28" s="4">
        <v>2.8167374328358211E-2</v>
      </c>
      <c r="E28" s="10">
        <f t="shared" si="0"/>
        <v>3.8025955343283589E-2</v>
      </c>
      <c r="F28" s="12">
        <v>0.14000000000000001</v>
      </c>
      <c r="G28" s="10"/>
    </row>
    <row r="29" spans="1:7" x14ac:dyDescent="0.3">
      <c r="A29" s="1" t="s">
        <v>188</v>
      </c>
      <c r="B29" s="2" t="s">
        <v>181</v>
      </c>
      <c r="C29" s="3">
        <v>5000</v>
      </c>
      <c r="D29" s="4">
        <v>2.8492800000000002E-2</v>
      </c>
      <c r="E29" s="10">
        <f t="shared" si="0"/>
        <v>3.8465280000000004E-2</v>
      </c>
      <c r="F29" s="12">
        <v>0.14000000000000001</v>
      </c>
      <c r="G29" s="10"/>
    </row>
    <row r="30" spans="1:7" x14ac:dyDescent="0.3">
      <c r="A30" s="1"/>
      <c r="B30" s="2" t="s">
        <v>182</v>
      </c>
      <c r="C30" s="3">
        <v>6250</v>
      </c>
      <c r="D30" s="4">
        <v>2.8167374328358211E-2</v>
      </c>
      <c r="E30" s="10">
        <f t="shared" si="0"/>
        <v>3.8025955343283589E-2</v>
      </c>
      <c r="F30" s="12">
        <v>0.14000000000000001</v>
      </c>
      <c r="G30" s="10"/>
    </row>
    <row r="31" spans="1:7" x14ac:dyDescent="0.3">
      <c r="A31" s="1" t="s">
        <v>189</v>
      </c>
      <c r="B31" s="2" t="s">
        <v>181</v>
      </c>
      <c r="C31" s="3">
        <v>5000</v>
      </c>
      <c r="D31" s="4">
        <v>2.8492800000000002E-2</v>
      </c>
      <c r="E31" s="10">
        <f t="shared" si="0"/>
        <v>3.8465280000000004E-2</v>
      </c>
      <c r="F31" s="12">
        <v>0.14000000000000001</v>
      </c>
      <c r="G31" s="10"/>
    </row>
    <row r="32" spans="1:7" x14ac:dyDescent="0.3">
      <c r="A32" s="1"/>
      <c r="B32" s="2" t="s">
        <v>182</v>
      </c>
      <c r="C32" s="3">
        <v>6250</v>
      </c>
      <c r="D32" s="4">
        <v>2.7679235820895522E-2</v>
      </c>
      <c r="E32" s="10">
        <f t="shared" si="0"/>
        <v>3.7366968358208956E-2</v>
      </c>
      <c r="F32" s="12">
        <v>0.14000000000000001</v>
      </c>
      <c r="G32" s="10"/>
    </row>
    <row r="33" spans="1:7" x14ac:dyDescent="0.3">
      <c r="A33" s="1" t="s">
        <v>190</v>
      </c>
      <c r="B33" s="2" t="s">
        <v>181</v>
      </c>
      <c r="C33" s="3">
        <v>5000</v>
      </c>
      <c r="D33" s="4">
        <v>2.7882626865671643E-2</v>
      </c>
      <c r="E33" s="10">
        <f t="shared" si="0"/>
        <v>3.764154626865672E-2</v>
      </c>
      <c r="F33" s="12">
        <v>0.14000000000000001</v>
      </c>
      <c r="G33" s="10"/>
    </row>
    <row r="34" spans="1:7" x14ac:dyDescent="0.3">
      <c r="A34" s="1"/>
      <c r="B34" s="2" t="s">
        <v>182</v>
      </c>
      <c r="C34" s="3">
        <v>6250</v>
      </c>
      <c r="D34" s="4">
        <v>2.7679235820895522E-2</v>
      </c>
      <c r="E34" s="10">
        <f t="shared" si="0"/>
        <v>3.7366968358208956E-2</v>
      </c>
      <c r="F34" s="12">
        <v>0.14000000000000001</v>
      </c>
      <c r="G34" s="10"/>
    </row>
    <row r="35" spans="1:7" x14ac:dyDescent="0.3">
      <c r="A35" s="1" t="s">
        <v>191</v>
      </c>
      <c r="B35" s="2" t="s">
        <v>181</v>
      </c>
      <c r="C35" s="3">
        <v>5000</v>
      </c>
      <c r="D35" s="4">
        <v>2.7882626865671643E-2</v>
      </c>
      <c r="E35" s="10">
        <f t="shared" si="0"/>
        <v>3.764154626865672E-2</v>
      </c>
      <c r="F35" s="12">
        <v>0.14000000000000001</v>
      </c>
      <c r="G35" s="10"/>
    </row>
    <row r="36" spans="1:7" x14ac:dyDescent="0.3">
      <c r="A36" s="1"/>
      <c r="B36" s="2" t="s">
        <v>182</v>
      </c>
      <c r="C36" s="3">
        <v>6250</v>
      </c>
      <c r="D36" s="4">
        <v>2.7679235820895522E-2</v>
      </c>
      <c r="E36" s="10">
        <f t="shared" si="0"/>
        <v>3.7366968358208956E-2</v>
      </c>
      <c r="F36" s="12">
        <v>0.14000000000000001</v>
      </c>
      <c r="G36" s="10"/>
    </row>
    <row r="37" spans="1:7" x14ac:dyDescent="0.3">
      <c r="A37" s="1" t="s">
        <v>192</v>
      </c>
      <c r="B37" s="2" t="s">
        <v>181</v>
      </c>
      <c r="C37" s="3">
        <v>5000</v>
      </c>
      <c r="D37" s="4">
        <v>2.7882626865671643E-2</v>
      </c>
      <c r="E37" s="10">
        <f t="shared" si="0"/>
        <v>3.764154626865672E-2</v>
      </c>
      <c r="F37" s="12">
        <v>0.14000000000000001</v>
      </c>
      <c r="G37" s="10"/>
    </row>
    <row r="38" spans="1:7" x14ac:dyDescent="0.3">
      <c r="A38" s="1"/>
      <c r="B38" s="2" t="s">
        <v>182</v>
      </c>
      <c r="C38" s="3">
        <v>6250</v>
      </c>
      <c r="D38" s="4">
        <v>2.7679235820895522E-2</v>
      </c>
      <c r="E38" s="10">
        <f t="shared" si="0"/>
        <v>3.7366968358208956E-2</v>
      </c>
      <c r="F38" s="12">
        <v>0.14000000000000001</v>
      </c>
      <c r="G38" s="10"/>
    </row>
    <row r="39" spans="1:7" x14ac:dyDescent="0.3">
      <c r="A39" s="1" t="s">
        <v>193</v>
      </c>
      <c r="B39" s="2" t="s">
        <v>181</v>
      </c>
      <c r="C39" s="3">
        <v>5000</v>
      </c>
      <c r="D39" s="4">
        <v>2.7882626865671643E-2</v>
      </c>
      <c r="E39" s="10">
        <f t="shared" si="0"/>
        <v>3.764154626865672E-2</v>
      </c>
      <c r="F39" s="12">
        <v>0.14000000000000001</v>
      </c>
      <c r="G39" s="10"/>
    </row>
    <row r="40" spans="1:7" x14ac:dyDescent="0.3">
      <c r="A40" s="1"/>
      <c r="B40" s="2" t="s">
        <v>182</v>
      </c>
      <c r="C40" s="3">
        <v>6250</v>
      </c>
      <c r="D40" s="4">
        <v>2.7679235820895522E-2</v>
      </c>
      <c r="E40" s="10">
        <f t="shared" si="0"/>
        <v>3.7366968358208956E-2</v>
      </c>
      <c r="F40" s="12">
        <v>0.14000000000000001</v>
      </c>
      <c r="G40" s="10"/>
    </row>
    <row r="41" spans="1:7" x14ac:dyDescent="0.3">
      <c r="A41" s="1" t="s">
        <v>194</v>
      </c>
      <c r="B41" s="2" t="s">
        <v>181</v>
      </c>
      <c r="C41" s="3">
        <v>5000</v>
      </c>
      <c r="D41" s="4">
        <v>2.7882626865671643E-2</v>
      </c>
      <c r="E41" s="10">
        <f t="shared" si="0"/>
        <v>3.764154626865672E-2</v>
      </c>
      <c r="F41" s="12">
        <v>0.14000000000000001</v>
      </c>
      <c r="G41" s="10"/>
    </row>
    <row r="42" spans="1:7" x14ac:dyDescent="0.3">
      <c r="A42" s="1"/>
      <c r="B42" s="2" t="s">
        <v>182</v>
      </c>
      <c r="C42" s="3">
        <v>6250</v>
      </c>
      <c r="D42" s="4">
        <v>2.7679235820895522E-2</v>
      </c>
      <c r="E42" s="10">
        <f t="shared" si="0"/>
        <v>3.7366968358208956E-2</v>
      </c>
      <c r="F42" s="12">
        <v>0.14000000000000001</v>
      </c>
      <c r="G42" s="10"/>
    </row>
    <row r="43" spans="1:7" x14ac:dyDescent="0.3">
      <c r="A43" s="1" t="s">
        <v>195</v>
      </c>
      <c r="B43" s="2" t="s">
        <v>181</v>
      </c>
      <c r="C43" s="3">
        <v>5000</v>
      </c>
      <c r="D43" s="4">
        <v>2.7882626865671643E-2</v>
      </c>
      <c r="E43" s="10">
        <f t="shared" si="0"/>
        <v>3.764154626865672E-2</v>
      </c>
      <c r="F43" s="12">
        <v>0.14000000000000001</v>
      </c>
      <c r="G43" s="10"/>
    </row>
    <row r="44" spans="1:7" x14ac:dyDescent="0.3">
      <c r="A44" s="1"/>
      <c r="B44" s="2" t="s">
        <v>182</v>
      </c>
      <c r="C44" s="3">
        <v>6250</v>
      </c>
      <c r="D44" s="4">
        <v>2.7679235820895522E-2</v>
      </c>
      <c r="E44" s="10">
        <f t="shared" si="0"/>
        <v>3.7366968358208956E-2</v>
      </c>
      <c r="F44" s="12">
        <v>0.14000000000000001</v>
      </c>
      <c r="G44" s="10"/>
    </row>
    <row r="45" spans="1:7" x14ac:dyDescent="0.3">
      <c r="A45" s="1" t="s">
        <v>196</v>
      </c>
      <c r="B45" s="2" t="s">
        <v>181</v>
      </c>
      <c r="C45" s="3">
        <v>5000</v>
      </c>
      <c r="D45" s="4">
        <v>2.7882626865671643E-2</v>
      </c>
      <c r="E45" s="10">
        <f t="shared" si="0"/>
        <v>3.764154626865672E-2</v>
      </c>
      <c r="F45" s="12">
        <v>0.14000000000000001</v>
      </c>
      <c r="G45" s="10"/>
    </row>
    <row r="46" spans="1:7" x14ac:dyDescent="0.3">
      <c r="A46" s="1"/>
      <c r="B46" s="2" t="s">
        <v>182</v>
      </c>
      <c r="C46" s="3">
        <v>6250</v>
      </c>
      <c r="D46" s="4">
        <v>2.7679235820895522E-2</v>
      </c>
      <c r="E46" s="10">
        <f t="shared" si="0"/>
        <v>3.7366968358208956E-2</v>
      </c>
      <c r="F46" s="12">
        <v>0.14000000000000001</v>
      </c>
      <c r="G46" s="10"/>
    </row>
    <row r="47" spans="1:7" x14ac:dyDescent="0.3">
      <c r="A47" s="1" t="s">
        <v>197</v>
      </c>
      <c r="B47" s="2" t="s">
        <v>181</v>
      </c>
      <c r="C47" s="3">
        <v>5000</v>
      </c>
      <c r="D47" s="4">
        <v>2.7882626865671643E-2</v>
      </c>
      <c r="E47" s="10">
        <f t="shared" si="0"/>
        <v>3.764154626865672E-2</v>
      </c>
      <c r="F47" s="12">
        <v>0.14000000000000001</v>
      </c>
      <c r="G47" s="10"/>
    </row>
    <row r="48" spans="1:7" x14ac:dyDescent="0.3">
      <c r="A48" s="1"/>
      <c r="B48" s="2" t="s">
        <v>182</v>
      </c>
      <c r="C48" s="3">
        <v>6250</v>
      </c>
      <c r="D48" s="4">
        <v>2.7679235820895522E-2</v>
      </c>
      <c r="E48" s="10">
        <f t="shared" si="0"/>
        <v>3.7366968358208956E-2</v>
      </c>
      <c r="F48" s="12">
        <v>0.14000000000000001</v>
      </c>
      <c r="G48" s="10"/>
    </row>
    <row r="49" spans="1:7" x14ac:dyDescent="0.3">
      <c r="A49" s="1" t="s">
        <v>198</v>
      </c>
      <c r="B49" s="2" t="s">
        <v>181</v>
      </c>
      <c r="C49" s="3">
        <v>5000</v>
      </c>
      <c r="D49" s="4">
        <v>2.7882626865671643E-2</v>
      </c>
      <c r="E49" s="10">
        <f t="shared" si="0"/>
        <v>3.764154626865672E-2</v>
      </c>
      <c r="F49" s="12">
        <v>0.14000000000000001</v>
      </c>
      <c r="G49" s="10"/>
    </row>
    <row r="50" spans="1:7" x14ac:dyDescent="0.3">
      <c r="A50" s="1"/>
      <c r="B50" s="2" t="s">
        <v>182</v>
      </c>
      <c r="C50" s="3">
        <v>6250</v>
      </c>
      <c r="D50" s="4">
        <v>2.7679235820895522E-2</v>
      </c>
      <c r="E50" s="10">
        <f t="shared" si="0"/>
        <v>3.7366968358208956E-2</v>
      </c>
      <c r="F50" s="12">
        <v>0.14000000000000001</v>
      </c>
      <c r="G50" s="10"/>
    </row>
    <row r="51" spans="1:7" x14ac:dyDescent="0.3">
      <c r="A51" s="1" t="s">
        <v>199</v>
      </c>
      <c r="B51" s="2" t="s">
        <v>181</v>
      </c>
      <c r="C51" s="3">
        <v>5000</v>
      </c>
      <c r="D51" s="4">
        <v>2.7882626865671643E-2</v>
      </c>
      <c r="E51" s="10">
        <f t="shared" si="0"/>
        <v>3.764154626865672E-2</v>
      </c>
      <c r="F51" s="12">
        <v>0.14000000000000001</v>
      </c>
      <c r="G51" s="10"/>
    </row>
    <row r="52" spans="1:7" x14ac:dyDescent="0.3">
      <c r="A52" s="1"/>
      <c r="B52" s="2" t="s">
        <v>182</v>
      </c>
      <c r="C52" s="3">
        <v>6250</v>
      </c>
      <c r="D52" s="4">
        <v>2.7679235820895522E-2</v>
      </c>
      <c r="E52" s="10">
        <f t="shared" si="0"/>
        <v>3.7366968358208956E-2</v>
      </c>
      <c r="F52" s="12">
        <v>0.14000000000000001</v>
      </c>
      <c r="G52" s="10"/>
    </row>
    <row r="53" spans="1:7" x14ac:dyDescent="0.3">
      <c r="A53" s="1" t="s">
        <v>200</v>
      </c>
      <c r="B53" s="2" t="s">
        <v>181</v>
      </c>
      <c r="C53" s="3">
        <v>5000</v>
      </c>
      <c r="D53" s="4">
        <v>2.7882626865671643E-2</v>
      </c>
      <c r="E53" s="10">
        <f t="shared" si="0"/>
        <v>3.764154626865672E-2</v>
      </c>
      <c r="F53" s="12">
        <v>0.14000000000000001</v>
      </c>
      <c r="G53" s="10"/>
    </row>
    <row r="54" spans="1:7" x14ac:dyDescent="0.3">
      <c r="A54" s="1"/>
      <c r="B54" s="2" t="s">
        <v>182</v>
      </c>
      <c r="C54" s="3">
        <v>6250</v>
      </c>
      <c r="D54" s="4">
        <v>2.7679235820895522E-2</v>
      </c>
      <c r="E54" s="10">
        <f t="shared" si="0"/>
        <v>3.7366968358208956E-2</v>
      </c>
      <c r="F54" s="12">
        <v>0.14000000000000001</v>
      </c>
      <c r="G54" s="10"/>
    </row>
    <row r="55" spans="1:7" x14ac:dyDescent="0.3">
      <c r="A55" s="1" t="s">
        <v>201</v>
      </c>
      <c r="B55" s="2" t="s">
        <v>181</v>
      </c>
      <c r="C55" s="3">
        <v>5000</v>
      </c>
      <c r="D55" s="4">
        <v>2.7882626865671643E-2</v>
      </c>
      <c r="E55" s="10">
        <f t="shared" si="0"/>
        <v>3.764154626865672E-2</v>
      </c>
      <c r="F55" s="12">
        <v>0.14000000000000001</v>
      </c>
      <c r="G55" s="10"/>
    </row>
    <row r="56" spans="1:7" x14ac:dyDescent="0.3">
      <c r="A56" s="1"/>
      <c r="B56" s="2" t="s">
        <v>182</v>
      </c>
      <c r="C56" s="3">
        <v>6250</v>
      </c>
      <c r="D56" s="4">
        <v>2.7679235820895522E-2</v>
      </c>
      <c r="E56" s="10">
        <f t="shared" si="0"/>
        <v>3.7366968358208956E-2</v>
      </c>
      <c r="F56" s="12">
        <v>0.14000000000000001</v>
      </c>
      <c r="G56" s="10"/>
    </row>
    <row r="57" spans="1:7" x14ac:dyDescent="0.3">
      <c r="A57" s="1" t="s">
        <v>202</v>
      </c>
      <c r="B57" s="2" t="s">
        <v>181</v>
      </c>
      <c r="C57" s="3">
        <v>5000</v>
      </c>
      <c r="D57" s="4">
        <v>2.7882626865671643E-2</v>
      </c>
      <c r="E57" s="10">
        <f t="shared" si="0"/>
        <v>3.764154626865672E-2</v>
      </c>
      <c r="F57" s="12">
        <v>0.14000000000000001</v>
      </c>
      <c r="G57" s="10"/>
    </row>
    <row r="58" spans="1:7" x14ac:dyDescent="0.3">
      <c r="A58" s="1"/>
      <c r="B58" s="2" t="s">
        <v>182</v>
      </c>
      <c r="C58" s="3">
        <v>6250</v>
      </c>
      <c r="D58" s="4">
        <v>2.7679235820895522E-2</v>
      </c>
      <c r="E58" s="10">
        <f t="shared" si="0"/>
        <v>3.7366968358208956E-2</v>
      </c>
      <c r="F58" s="12">
        <v>0.14000000000000001</v>
      </c>
      <c r="G58" s="10"/>
    </row>
    <row r="59" spans="1:7" x14ac:dyDescent="0.3">
      <c r="A59" s="1" t="s">
        <v>203</v>
      </c>
      <c r="B59" s="2" t="s">
        <v>181</v>
      </c>
      <c r="C59" s="3">
        <v>5000</v>
      </c>
      <c r="D59" s="4">
        <v>2.7882626865671643E-2</v>
      </c>
      <c r="E59" s="10">
        <f t="shared" si="0"/>
        <v>3.764154626865672E-2</v>
      </c>
      <c r="F59" s="12">
        <v>0.14000000000000001</v>
      </c>
      <c r="G59" s="10"/>
    </row>
    <row r="60" spans="1:7" x14ac:dyDescent="0.3">
      <c r="A60" s="1"/>
      <c r="B60" s="2" t="s">
        <v>182</v>
      </c>
      <c r="C60" s="3">
        <v>6250</v>
      </c>
      <c r="D60" s="4">
        <v>2.7679235820895522E-2</v>
      </c>
      <c r="E60" s="10">
        <f t="shared" si="0"/>
        <v>3.7366968358208956E-2</v>
      </c>
      <c r="F60" s="12">
        <v>0.14000000000000001</v>
      </c>
      <c r="G60" s="10"/>
    </row>
    <row r="61" spans="1:7" x14ac:dyDescent="0.3">
      <c r="A61" s="1" t="s">
        <v>204</v>
      </c>
      <c r="B61" s="2" t="s">
        <v>181</v>
      </c>
      <c r="C61" s="3">
        <v>5000</v>
      </c>
      <c r="D61" s="4">
        <v>2.7882626865671643E-2</v>
      </c>
      <c r="E61" s="10">
        <f t="shared" si="0"/>
        <v>3.764154626865672E-2</v>
      </c>
      <c r="F61" s="12">
        <v>0.14000000000000001</v>
      </c>
      <c r="G61" s="10"/>
    </row>
    <row r="62" spans="1:7" x14ac:dyDescent="0.3">
      <c r="A62" s="1"/>
      <c r="B62" s="2" t="s">
        <v>182</v>
      </c>
      <c r="C62" s="3">
        <v>6250</v>
      </c>
      <c r="D62" s="4">
        <v>2.7679235820895522E-2</v>
      </c>
      <c r="E62" s="10">
        <f t="shared" si="0"/>
        <v>3.7366968358208956E-2</v>
      </c>
      <c r="F62" s="12">
        <v>0.14000000000000001</v>
      </c>
      <c r="G62" s="10"/>
    </row>
    <row r="63" spans="1:7" x14ac:dyDescent="0.3">
      <c r="A63" s="1" t="s">
        <v>205</v>
      </c>
      <c r="B63" s="2" t="s">
        <v>181</v>
      </c>
      <c r="C63" s="3">
        <v>5000</v>
      </c>
      <c r="D63" s="4">
        <v>2.7882626865671643E-2</v>
      </c>
      <c r="E63" s="10">
        <f t="shared" si="0"/>
        <v>3.764154626865672E-2</v>
      </c>
      <c r="F63" s="12">
        <v>0.14000000000000001</v>
      </c>
      <c r="G63" s="10"/>
    </row>
    <row r="64" spans="1:7" x14ac:dyDescent="0.3">
      <c r="A64" s="1"/>
      <c r="B64" s="2" t="s">
        <v>182</v>
      </c>
      <c r="C64" s="3">
        <v>6250</v>
      </c>
      <c r="D64" s="4">
        <v>2.7679235820895522E-2</v>
      </c>
      <c r="E64" s="10">
        <f t="shared" si="0"/>
        <v>3.7366968358208956E-2</v>
      </c>
      <c r="F64" s="12">
        <v>0.14000000000000001</v>
      </c>
      <c r="G64" s="10"/>
    </row>
    <row r="65" spans="1:7" x14ac:dyDescent="0.3">
      <c r="A65" s="1" t="s">
        <v>206</v>
      </c>
      <c r="B65" s="2" t="s">
        <v>181</v>
      </c>
      <c r="C65" s="3">
        <v>5000</v>
      </c>
      <c r="D65" s="4">
        <v>2.7882626865671643E-2</v>
      </c>
      <c r="E65" s="10">
        <f t="shared" si="0"/>
        <v>3.764154626865672E-2</v>
      </c>
      <c r="F65" s="12">
        <v>0.14000000000000001</v>
      </c>
      <c r="G65" s="10"/>
    </row>
    <row r="66" spans="1:7" x14ac:dyDescent="0.3">
      <c r="A66" s="1"/>
      <c r="B66" s="2" t="s">
        <v>182</v>
      </c>
      <c r="C66" s="3">
        <v>6250</v>
      </c>
      <c r="D66" s="4">
        <v>2.7679235820895522E-2</v>
      </c>
      <c r="E66" s="10">
        <f t="shared" si="0"/>
        <v>3.7366968358208956E-2</v>
      </c>
      <c r="F66" s="12">
        <v>0.14000000000000001</v>
      </c>
      <c r="G66" s="10"/>
    </row>
    <row r="67" spans="1:7" x14ac:dyDescent="0.3">
      <c r="A67" s="1" t="s">
        <v>207</v>
      </c>
      <c r="B67" s="2" t="s">
        <v>182</v>
      </c>
      <c r="C67" s="3">
        <v>2500</v>
      </c>
      <c r="D67" s="4">
        <v>6.9198089552238801E-2</v>
      </c>
      <c r="E67" s="10">
        <f t="shared" si="0"/>
        <v>9.3417420895522393E-2</v>
      </c>
      <c r="F67" s="12">
        <f t="shared" si="1"/>
        <v>0.15413874447761194</v>
      </c>
      <c r="G67" s="10"/>
    </row>
    <row r="68" spans="1:7" x14ac:dyDescent="0.3">
      <c r="A68" s="1" t="s">
        <v>208</v>
      </c>
      <c r="B68" s="2" t="s">
        <v>209</v>
      </c>
      <c r="C68" s="3">
        <v>1000</v>
      </c>
      <c r="D68" s="4">
        <v>0.10956238805970152</v>
      </c>
      <c r="E68" s="10">
        <f t="shared" si="0"/>
        <v>0.14790922388059705</v>
      </c>
      <c r="F68" s="12">
        <f t="shared" si="1"/>
        <v>0.2440502194029851</v>
      </c>
      <c r="G68" s="10"/>
    </row>
    <row r="69" spans="1:7" x14ac:dyDescent="0.3">
      <c r="A69" s="1" t="s">
        <v>210</v>
      </c>
      <c r="B69" s="2" t="s">
        <v>209</v>
      </c>
      <c r="C69" s="3">
        <v>1000</v>
      </c>
      <c r="D69" s="4">
        <v>0.1543385074626866</v>
      </c>
      <c r="E69" s="10">
        <f t="shared" si="0"/>
        <v>0.20835698507462691</v>
      </c>
      <c r="F69" s="12">
        <f t="shared" si="1"/>
        <v>0.34378902537313438</v>
      </c>
      <c r="G69" s="10"/>
    </row>
    <row r="70" spans="1:7" x14ac:dyDescent="0.3">
      <c r="A70" s="1" t="s">
        <v>211</v>
      </c>
      <c r="B70" s="2" t="s">
        <v>209</v>
      </c>
      <c r="C70" s="3">
        <v>1000</v>
      </c>
      <c r="D70" s="4">
        <v>0.52747283582089555</v>
      </c>
      <c r="E70" s="10">
        <f t="shared" si="0"/>
        <v>0.71208832835820901</v>
      </c>
      <c r="F70" s="12">
        <f t="shared" si="1"/>
        <v>1.1749457417910447</v>
      </c>
      <c r="G70" s="10"/>
    </row>
    <row r="71" spans="1:7" x14ac:dyDescent="0.3">
      <c r="A71" s="1" t="s">
        <v>212</v>
      </c>
      <c r="B71" s="2" t="s">
        <v>209</v>
      </c>
      <c r="C71" s="3">
        <v>1000</v>
      </c>
      <c r="D71" s="4">
        <v>0.22896537313432835</v>
      </c>
      <c r="E71" s="10">
        <f t="shared" ref="E71:E105" si="2">D71*1.35</f>
        <v>0.30910325373134329</v>
      </c>
      <c r="F71" s="12">
        <f t="shared" ref="F71:F105" si="3">E71*1.65</f>
        <v>0.51002036865671641</v>
      </c>
      <c r="G71" s="10"/>
    </row>
    <row r="72" spans="1:7" x14ac:dyDescent="0.3">
      <c r="A72" s="1" t="s">
        <v>213</v>
      </c>
      <c r="B72" s="2" t="s">
        <v>214</v>
      </c>
      <c r="C72" s="3">
        <v>3000</v>
      </c>
      <c r="D72" s="4">
        <v>5.3933731343283595E-2</v>
      </c>
      <c r="E72" s="10">
        <f t="shared" si="2"/>
        <v>7.2810537313432858E-2</v>
      </c>
      <c r="F72" s="12">
        <f t="shared" si="3"/>
        <v>0.1201373865671642</v>
      </c>
      <c r="G72" s="10"/>
    </row>
    <row r="73" spans="1:7" x14ac:dyDescent="0.3">
      <c r="A73" s="1"/>
      <c r="B73" s="2" t="s">
        <v>124</v>
      </c>
      <c r="C73" s="3">
        <v>2000</v>
      </c>
      <c r="D73" s="4">
        <v>7.7169253731343299E-2</v>
      </c>
      <c r="E73" s="10">
        <f t="shared" si="2"/>
        <v>0.10417849253731346</v>
      </c>
      <c r="F73" s="12">
        <f t="shared" si="3"/>
        <v>0.17189451268656719</v>
      </c>
      <c r="G73" s="10"/>
    </row>
    <row r="74" spans="1:7" x14ac:dyDescent="0.3">
      <c r="A74" s="1"/>
      <c r="B74" s="2" t="s">
        <v>125</v>
      </c>
      <c r="C74" s="3">
        <v>1500</v>
      </c>
      <c r="D74" s="4">
        <v>0.100404776119403</v>
      </c>
      <c r="E74" s="10">
        <f t="shared" si="2"/>
        <v>0.13554644776119407</v>
      </c>
      <c r="F74" s="12">
        <f t="shared" si="3"/>
        <v>0.22365163880597019</v>
      </c>
      <c r="G74" s="10"/>
    </row>
    <row r="75" spans="1:7" x14ac:dyDescent="0.3">
      <c r="A75" s="1" t="s">
        <v>215</v>
      </c>
      <c r="B75" s="2" t="s">
        <v>216</v>
      </c>
      <c r="C75" s="3">
        <v>1000</v>
      </c>
      <c r="D75" s="4">
        <v>0.1543385074626866</v>
      </c>
      <c r="E75" s="10">
        <f t="shared" si="2"/>
        <v>0.20835698507462691</v>
      </c>
      <c r="F75" s="12">
        <f t="shared" si="3"/>
        <v>0.34378902537313438</v>
      </c>
      <c r="G75" s="10"/>
    </row>
    <row r="76" spans="1:7" x14ac:dyDescent="0.3">
      <c r="A76" s="1" t="s">
        <v>217</v>
      </c>
      <c r="B76" s="2" t="s">
        <v>124</v>
      </c>
      <c r="C76" s="3">
        <v>3000</v>
      </c>
      <c r="D76" s="4">
        <v>5.3933731343283595E-2</v>
      </c>
      <c r="E76" s="10">
        <f t="shared" si="2"/>
        <v>7.2810537313432858E-2</v>
      </c>
      <c r="F76" s="12">
        <f t="shared" si="3"/>
        <v>0.1201373865671642</v>
      </c>
      <c r="G76" s="10"/>
    </row>
    <row r="77" spans="1:7" x14ac:dyDescent="0.3">
      <c r="A77" s="1" t="s">
        <v>218</v>
      </c>
      <c r="B77" s="2" t="s">
        <v>219</v>
      </c>
      <c r="C77" s="3">
        <v>500</v>
      </c>
      <c r="D77" s="4">
        <v>0.18927402985074629</v>
      </c>
      <c r="E77" s="10">
        <f t="shared" si="2"/>
        <v>0.2555199402985075</v>
      </c>
      <c r="F77" s="12">
        <f t="shared" si="3"/>
        <v>0.42160790149253735</v>
      </c>
      <c r="G77" s="10"/>
    </row>
    <row r="78" spans="1:7" x14ac:dyDescent="0.3">
      <c r="A78" s="1" t="s">
        <v>220</v>
      </c>
      <c r="B78" s="2" t="s">
        <v>219</v>
      </c>
      <c r="C78" s="3">
        <v>500</v>
      </c>
      <c r="D78" s="4">
        <v>0.18927402985074629</v>
      </c>
      <c r="E78" s="10">
        <f t="shared" si="2"/>
        <v>0.2555199402985075</v>
      </c>
      <c r="F78" s="12">
        <f t="shared" si="3"/>
        <v>0.42160790149253735</v>
      </c>
      <c r="G78" s="10"/>
    </row>
    <row r="79" spans="1:7" x14ac:dyDescent="0.3">
      <c r="A79" s="1" t="s">
        <v>221</v>
      </c>
      <c r="B79" s="2" t="s">
        <v>222</v>
      </c>
      <c r="C79" s="3">
        <v>1000</v>
      </c>
      <c r="D79" s="4">
        <v>0.2722160597014926</v>
      </c>
      <c r="E79" s="10">
        <f t="shared" si="2"/>
        <v>0.36749168059701504</v>
      </c>
      <c r="F79" s="12">
        <f t="shared" si="3"/>
        <v>0.60636127298507481</v>
      </c>
      <c r="G79" s="10"/>
    </row>
    <row r="80" spans="1:7" x14ac:dyDescent="0.3">
      <c r="A80" s="1" t="s">
        <v>221</v>
      </c>
      <c r="B80" s="2" t="s">
        <v>223</v>
      </c>
      <c r="C80" s="3">
        <v>800</v>
      </c>
      <c r="D80" s="4">
        <v>0.28803126865671647</v>
      </c>
      <c r="E80" s="10">
        <f t="shared" si="2"/>
        <v>0.38884221268656727</v>
      </c>
      <c r="F80" s="12">
        <f t="shared" si="3"/>
        <v>0.64158965093283593</v>
      </c>
      <c r="G80" s="10"/>
    </row>
    <row r="81" spans="1:7" x14ac:dyDescent="0.3">
      <c r="A81" s="1" t="s">
        <v>221</v>
      </c>
      <c r="B81" s="2" t="s">
        <v>224</v>
      </c>
      <c r="C81" s="3">
        <v>500</v>
      </c>
      <c r="D81" s="4">
        <v>0.30562614925373138</v>
      </c>
      <c r="E81" s="10">
        <f t="shared" si="2"/>
        <v>0.41259530149253737</v>
      </c>
      <c r="F81" s="12">
        <f t="shared" si="3"/>
        <v>0.68078224746268667</v>
      </c>
      <c r="G81" s="10"/>
    </row>
    <row r="82" spans="1:7" x14ac:dyDescent="0.3">
      <c r="A82" s="1" t="s">
        <v>221</v>
      </c>
      <c r="B82" s="2" t="s">
        <v>99</v>
      </c>
      <c r="C82" s="3">
        <v>500</v>
      </c>
      <c r="D82" s="4">
        <v>0.27577540298507464</v>
      </c>
      <c r="E82" s="10">
        <f t="shared" si="2"/>
        <v>0.37229679402985077</v>
      </c>
      <c r="F82" s="12">
        <f t="shared" si="3"/>
        <v>0.61428971014925371</v>
      </c>
      <c r="G82" s="10"/>
    </row>
    <row r="83" spans="1:7" x14ac:dyDescent="0.3">
      <c r="A83" s="1" t="s">
        <v>225</v>
      </c>
      <c r="B83" s="2" t="s">
        <v>173</v>
      </c>
      <c r="C83" s="3">
        <v>1000</v>
      </c>
      <c r="D83" s="4">
        <v>0.12550471641791044</v>
      </c>
      <c r="E83" s="10">
        <f t="shared" si="2"/>
        <v>0.16943136716417911</v>
      </c>
      <c r="F83" s="12">
        <f t="shared" si="3"/>
        <v>0.27956175582089554</v>
      </c>
      <c r="G83" s="10"/>
    </row>
    <row r="84" spans="1:7" x14ac:dyDescent="0.3">
      <c r="A84" s="1"/>
      <c r="B84" s="2" t="s">
        <v>219</v>
      </c>
      <c r="C84" s="3">
        <v>1000</v>
      </c>
      <c r="D84" s="4">
        <v>0.14043008955223882</v>
      </c>
      <c r="E84" s="10">
        <f t="shared" si="2"/>
        <v>0.18958062089552241</v>
      </c>
      <c r="F84" s="12">
        <f t="shared" si="3"/>
        <v>0.31280802447761197</v>
      </c>
      <c r="G84" s="10"/>
    </row>
    <row r="85" spans="1:7" x14ac:dyDescent="0.3">
      <c r="A85" s="1"/>
      <c r="B85" s="2" t="s">
        <v>226</v>
      </c>
      <c r="C85" s="3">
        <v>1000</v>
      </c>
      <c r="D85" s="4">
        <v>0.15535546268656719</v>
      </c>
      <c r="E85" s="10">
        <f t="shared" si="2"/>
        <v>0.20972987462686571</v>
      </c>
      <c r="F85" s="12">
        <f t="shared" si="3"/>
        <v>0.34605429313432839</v>
      </c>
      <c r="G85" s="10"/>
    </row>
    <row r="86" spans="1:7" x14ac:dyDescent="0.3">
      <c r="A86" s="1" t="s">
        <v>227</v>
      </c>
      <c r="B86" s="2" t="s">
        <v>173</v>
      </c>
      <c r="C86" s="3">
        <v>1000</v>
      </c>
      <c r="D86" s="4">
        <v>0.14043008955223882</v>
      </c>
      <c r="E86" s="10">
        <f t="shared" si="2"/>
        <v>0.18958062089552241</v>
      </c>
      <c r="F86" s="12">
        <f t="shared" si="3"/>
        <v>0.31280802447761197</v>
      </c>
      <c r="G86" s="10"/>
    </row>
    <row r="87" spans="1:7" x14ac:dyDescent="0.3">
      <c r="A87" s="1"/>
      <c r="B87" s="2" t="s">
        <v>219</v>
      </c>
      <c r="C87" s="3">
        <v>1000</v>
      </c>
      <c r="D87" s="4">
        <v>0.17028083582089554</v>
      </c>
      <c r="E87" s="10">
        <f t="shared" si="2"/>
        <v>0.22987912835820898</v>
      </c>
      <c r="F87" s="12">
        <f t="shared" si="3"/>
        <v>0.37930056179104482</v>
      </c>
      <c r="G87" s="10"/>
    </row>
    <row r="88" spans="1:7" x14ac:dyDescent="0.3">
      <c r="A88" s="1"/>
      <c r="B88" s="2" t="s">
        <v>226</v>
      </c>
      <c r="C88" s="3">
        <v>1000</v>
      </c>
      <c r="D88" s="4">
        <v>0.18520620895522388</v>
      </c>
      <c r="E88" s="10">
        <f t="shared" si="2"/>
        <v>0.25002838208955225</v>
      </c>
      <c r="F88" s="12">
        <f t="shared" si="3"/>
        <v>0.41254683044776119</v>
      </c>
      <c r="G88" s="10"/>
    </row>
    <row r="89" spans="1:7" x14ac:dyDescent="0.3">
      <c r="A89" s="1" t="s">
        <v>228</v>
      </c>
      <c r="B89" s="2" t="s">
        <v>173</v>
      </c>
      <c r="C89" s="3">
        <v>1000</v>
      </c>
      <c r="D89" s="4">
        <v>0.14043008955223882</v>
      </c>
      <c r="E89" s="10">
        <f t="shared" si="2"/>
        <v>0.18958062089552241</v>
      </c>
      <c r="F89" s="12">
        <f t="shared" si="3"/>
        <v>0.31280802447761197</v>
      </c>
      <c r="G89" s="10"/>
    </row>
    <row r="90" spans="1:7" x14ac:dyDescent="0.3">
      <c r="A90" s="1" t="s">
        <v>229</v>
      </c>
      <c r="B90" s="2" t="s">
        <v>219</v>
      </c>
      <c r="C90" s="3">
        <v>1000</v>
      </c>
      <c r="D90" s="4">
        <v>0.17028083582089554</v>
      </c>
      <c r="E90" s="10">
        <f t="shared" si="2"/>
        <v>0.22987912835820898</v>
      </c>
      <c r="F90" s="12">
        <f t="shared" si="3"/>
        <v>0.37930056179104482</v>
      </c>
      <c r="G90" s="10"/>
    </row>
    <row r="91" spans="1:7" x14ac:dyDescent="0.3">
      <c r="A91" s="1" t="s">
        <v>230</v>
      </c>
      <c r="B91" s="2" t="s">
        <v>231</v>
      </c>
      <c r="C91" s="3">
        <v>500</v>
      </c>
      <c r="D91" s="4">
        <v>0.33852776119402989</v>
      </c>
      <c r="E91" s="10">
        <f t="shared" si="2"/>
        <v>0.45701247761194036</v>
      </c>
      <c r="F91" s="12">
        <f t="shared" si="3"/>
        <v>0.75407058805970151</v>
      </c>
      <c r="G91" s="10"/>
    </row>
    <row r="92" spans="1:7" x14ac:dyDescent="0.3">
      <c r="A92" s="1"/>
      <c r="B92" s="2" t="s">
        <v>232</v>
      </c>
      <c r="C92" s="3">
        <v>300</v>
      </c>
      <c r="D92" s="4">
        <v>0.44978507462686568</v>
      </c>
      <c r="E92" s="10">
        <f t="shared" si="2"/>
        <v>0.60720985074626865</v>
      </c>
      <c r="F92" s="12">
        <f t="shared" si="3"/>
        <v>1.0018962537313432</v>
      </c>
      <c r="G92" s="10"/>
    </row>
    <row r="93" spans="1:7" x14ac:dyDescent="0.3">
      <c r="A93" s="1" t="s">
        <v>230</v>
      </c>
      <c r="B93" s="2" t="s">
        <v>233</v>
      </c>
      <c r="C93" s="3">
        <v>500</v>
      </c>
      <c r="D93" s="4">
        <v>0.45793074626865671</v>
      </c>
      <c r="E93" s="10">
        <f t="shared" si="2"/>
        <v>0.61820650746268657</v>
      </c>
      <c r="F93" s="12">
        <f t="shared" si="3"/>
        <v>1.0200407373134328</v>
      </c>
      <c r="G93" s="10"/>
    </row>
    <row r="94" spans="1:7" x14ac:dyDescent="0.3">
      <c r="A94" s="1"/>
      <c r="B94" s="2" t="s">
        <v>234</v>
      </c>
      <c r="C94" s="3">
        <v>300</v>
      </c>
      <c r="D94" s="4">
        <v>0.53933731343283586</v>
      </c>
      <c r="E94" s="10">
        <f t="shared" si="2"/>
        <v>0.72810537313432844</v>
      </c>
      <c r="F94" s="12">
        <f t="shared" si="3"/>
        <v>1.2013738656716419</v>
      </c>
      <c r="G94" s="10"/>
    </row>
    <row r="95" spans="1:7" x14ac:dyDescent="0.3">
      <c r="A95" s="1" t="s">
        <v>235</v>
      </c>
      <c r="B95" s="2" t="s">
        <v>236</v>
      </c>
      <c r="C95" s="3">
        <v>250</v>
      </c>
      <c r="D95" s="4">
        <v>0.57799164179104479</v>
      </c>
      <c r="E95" s="10">
        <f t="shared" si="2"/>
        <v>0.78028871641791053</v>
      </c>
      <c r="F95" s="12">
        <f t="shared" si="3"/>
        <v>1.2874763820895523</v>
      </c>
      <c r="G95" s="10"/>
    </row>
    <row r="96" spans="1:7" x14ac:dyDescent="0.3">
      <c r="A96" s="1" t="s">
        <v>237</v>
      </c>
      <c r="B96" s="2" t="s">
        <v>236</v>
      </c>
      <c r="C96" s="3">
        <v>250</v>
      </c>
      <c r="D96" s="4">
        <v>0.56985600000000003</v>
      </c>
      <c r="E96" s="10">
        <f t="shared" si="2"/>
        <v>0.76930560000000014</v>
      </c>
      <c r="F96" s="12">
        <f t="shared" si="3"/>
        <v>1.2693542400000002</v>
      </c>
      <c r="G96" s="10"/>
    </row>
    <row r="97" spans="1:7" x14ac:dyDescent="0.3">
      <c r="A97" s="1" t="s">
        <v>238</v>
      </c>
      <c r="B97" s="2" t="s">
        <v>233</v>
      </c>
      <c r="C97" s="3">
        <v>300</v>
      </c>
      <c r="D97" s="4">
        <v>0.53933731343283586</v>
      </c>
      <c r="E97" s="10">
        <f t="shared" si="2"/>
        <v>0.72810537313432844</v>
      </c>
      <c r="F97" s="12">
        <f t="shared" si="3"/>
        <v>1.2013738656716419</v>
      </c>
      <c r="G97" s="10"/>
    </row>
    <row r="98" spans="1:7" x14ac:dyDescent="0.3">
      <c r="A98" s="1" t="s">
        <v>239</v>
      </c>
      <c r="B98" s="2" t="s">
        <v>232</v>
      </c>
      <c r="C98" s="3">
        <v>250</v>
      </c>
      <c r="D98" s="4">
        <v>0.41381253731343287</v>
      </c>
      <c r="E98" s="10">
        <f t="shared" si="2"/>
        <v>0.55864692537313443</v>
      </c>
      <c r="F98" s="12">
        <f t="shared" si="3"/>
        <v>0.92176742686567181</v>
      </c>
      <c r="G98" s="10"/>
    </row>
    <row r="99" spans="1:7" x14ac:dyDescent="0.3">
      <c r="A99" s="1" t="s">
        <v>239</v>
      </c>
      <c r="B99" s="2" t="s">
        <v>240</v>
      </c>
      <c r="C99" s="3">
        <v>225</v>
      </c>
      <c r="D99" s="4">
        <v>0.49295920398009957</v>
      </c>
      <c r="E99" s="10">
        <f t="shared" si="2"/>
        <v>0.66549492537313448</v>
      </c>
      <c r="F99" s="12">
        <f t="shared" si="3"/>
        <v>1.0980666268656718</v>
      </c>
      <c r="G99" s="10"/>
    </row>
    <row r="100" spans="1:7" x14ac:dyDescent="0.3">
      <c r="A100" s="1" t="s">
        <v>241</v>
      </c>
      <c r="B100" s="2" t="s">
        <v>232</v>
      </c>
      <c r="C100" s="3">
        <v>250</v>
      </c>
      <c r="D100" s="4">
        <v>0.41381253731343287</v>
      </c>
      <c r="E100" s="10">
        <f t="shared" si="2"/>
        <v>0.55864692537313443</v>
      </c>
      <c r="F100" s="12">
        <f t="shared" si="3"/>
        <v>0.92176742686567181</v>
      </c>
      <c r="G100" s="10"/>
    </row>
    <row r="101" spans="1:7" x14ac:dyDescent="0.3">
      <c r="A101" s="1" t="s">
        <v>241</v>
      </c>
      <c r="B101" s="2" t="s">
        <v>240</v>
      </c>
      <c r="C101" s="3">
        <v>225</v>
      </c>
      <c r="D101" s="4">
        <v>0.49295920398009957</v>
      </c>
      <c r="E101" s="10">
        <f t="shared" si="2"/>
        <v>0.66549492537313448</v>
      </c>
      <c r="F101" s="12">
        <f t="shared" si="3"/>
        <v>1.0980666268656718</v>
      </c>
      <c r="G101" s="10"/>
    </row>
    <row r="102" spans="1:7" x14ac:dyDescent="0.3">
      <c r="A102" s="1" t="s">
        <v>242</v>
      </c>
      <c r="B102" s="2" t="s">
        <v>243</v>
      </c>
      <c r="C102" s="3">
        <v>300</v>
      </c>
      <c r="D102" s="4">
        <v>0.40703283582089556</v>
      </c>
      <c r="E102" s="10">
        <f t="shared" si="2"/>
        <v>0.54949432835820899</v>
      </c>
      <c r="F102" s="12">
        <f t="shared" si="3"/>
        <v>0.90666564179104481</v>
      </c>
      <c r="G102" s="10"/>
    </row>
    <row r="103" spans="1:7" x14ac:dyDescent="0.3">
      <c r="A103" s="1" t="s">
        <v>242</v>
      </c>
      <c r="B103" s="2" t="s">
        <v>244</v>
      </c>
      <c r="C103" s="3">
        <v>250</v>
      </c>
      <c r="D103" s="4">
        <v>0.48843940298507466</v>
      </c>
      <c r="E103" s="10">
        <f t="shared" si="2"/>
        <v>0.65939319402985086</v>
      </c>
      <c r="F103" s="12">
        <f t="shared" si="3"/>
        <v>1.0879987701492539</v>
      </c>
      <c r="G103" s="10"/>
    </row>
    <row r="104" spans="1:7" x14ac:dyDescent="0.3">
      <c r="A104" s="1" t="s">
        <v>245</v>
      </c>
      <c r="B104" s="2" t="s">
        <v>243</v>
      </c>
      <c r="C104" s="3">
        <v>300</v>
      </c>
      <c r="D104" s="4">
        <v>0.40703283582089556</v>
      </c>
      <c r="E104" s="10">
        <f t="shared" si="2"/>
        <v>0.54949432835820899</v>
      </c>
      <c r="F104" s="12">
        <f t="shared" si="3"/>
        <v>0.90666564179104481</v>
      </c>
      <c r="G104" s="10"/>
    </row>
    <row r="105" spans="1:7" x14ac:dyDescent="0.3">
      <c r="A105" s="1" t="s">
        <v>245</v>
      </c>
      <c r="B105" s="2" t="s">
        <v>244</v>
      </c>
      <c r="C105" s="3">
        <v>250</v>
      </c>
      <c r="D105" s="4">
        <v>0.48843940298507466</v>
      </c>
      <c r="E105" s="10">
        <f t="shared" si="2"/>
        <v>0.65939319402985086</v>
      </c>
      <c r="F105" s="12">
        <f t="shared" si="3"/>
        <v>1.0879987701492539</v>
      </c>
      <c r="G105" s="10"/>
    </row>
  </sheetData>
  <sheetProtection password="CA63" sheet="1" objects="1" scenarios="1"/>
  <mergeCells count="5">
    <mergeCell ref="A3:A5"/>
    <mergeCell ref="B3:B5"/>
    <mergeCell ref="C3:C5"/>
    <mergeCell ref="D3:D5"/>
    <mergeCell ref="H3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B815-7FC1-4B28-A887-E7A85DE502CE}">
  <dimension ref="A3:J72"/>
  <sheetViews>
    <sheetView topLeftCell="A19" workbookViewId="0">
      <selection activeCell="D22" sqref="D22"/>
    </sheetView>
  </sheetViews>
  <sheetFormatPr baseColWidth="10" defaultColWidth="9.109375" defaultRowHeight="14.4" x14ac:dyDescent="0.3"/>
  <cols>
    <col min="1" max="1" width="66.5546875" customWidth="1"/>
    <col min="2" max="2" width="26.5546875" customWidth="1"/>
    <col min="3" max="3" width="27.6640625" hidden="1" customWidth="1"/>
  </cols>
  <sheetData>
    <row r="3" spans="1:10" ht="15" customHeight="1" x14ac:dyDescent="0.3">
      <c r="A3" s="5" t="s">
        <v>4</v>
      </c>
      <c r="B3" s="5" t="s">
        <v>5</v>
      </c>
      <c r="C3" s="6" t="s">
        <v>6</v>
      </c>
      <c r="D3" s="11"/>
      <c r="F3" s="33" t="s">
        <v>303</v>
      </c>
      <c r="G3" s="33"/>
      <c r="H3" s="33"/>
      <c r="I3" s="33"/>
      <c r="J3" s="33"/>
    </row>
    <row r="4" spans="1:10" x14ac:dyDescent="0.3">
      <c r="D4" s="11"/>
      <c r="F4" s="33"/>
      <c r="G4" s="33"/>
      <c r="H4" s="33"/>
      <c r="I4" s="33"/>
      <c r="J4" s="33"/>
    </row>
    <row r="5" spans="1:10" x14ac:dyDescent="0.3">
      <c r="A5" t="s">
        <v>7</v>
      </c>
      <c r="B5" t="s">
        <v>8</v>
      </c>
      <c r="C5" s="4">
        <v>1.3125</v>
      </c>
      <c r="D5" s="12">
        <f t="shared" ref="D5" si="0">(C5*1.35)*1.35</f>
        <v>2.3920312500000005</v>
      </c>
      <c r="F5" s="33"/>
      <c r="G5" s="33"/>
      <c r="H5" s="33"/>
      <c r="I5" s="33"/>
      <c r="J5" s="33"/>
    </row>
    <row r="6" spans="1:10" x14ac:dyDescent="0.3">
      <c r="D6" s="12"/>
      <c r="F6" s="33"/>
      <c r="G6" s="33"/>
      <c r="H6" s="33"/>
      <c r="I6" s="33"/>
      <c r="J6" s="33"/>
    </row>
    <row r="7" spans="1:10" x14ac:dyDescent="0.3">
      <c r="A7" s="5" t="s">
        <v>9</v>
      </c>
      <c r="B7" s="5" t="s">
        <v>5</v>
      </c>
      <c r="C7" s="6" t="s">
        <v>6</v>
      </c>
      <c r="D7" s="12"/>
      <c r="F7" s="33"/>
      <c r="G7" s="33"/>
      <c r="H7" s="33"/>
      <c r="I7" s="33"/>
      <c r="J7" s="33"/>
    </row>
    <row r="8" spans="1:10" x14ac:dyDescent="0.3">
      <c r="D8" s="12"/>
      <c r="F8" s="33"/>
      <c r="G8" s="33"/>
      <c r="H8" s="33"/>
      <c r="I8" s="33"/>
      <c r="J8" s="33"/>
    </row>
    <row r="9" spans="1:10" x14ac:dyDescent="0.3">
      <c r="A9" t="s">
        <v>10</v>
      </c>
      <c r="B9" t="s">
        <v>8</v>
      </c>
      <c r="C9" s="4">
        <v>1.35</v>
      </c>
      <c r="D9" s="12">
        <f>(C9*1.35)*1.35</f>
        <v>2.4603750000000004</v>
      </c>
      <c r="E9" s="10"/>
      <c r="F9" s="33"/>
      <c r="G9" s="33"/>
      <c r="H9" s="33"/>
      <c r="I9" s="33"/>
      <c r="J9" s="33"/>
    </row>
    <row r="10" spans="1:10" x14ac:dyDescent="0.3">
      <c r="A10" t="s">
        <v>11</v>
      </c>
      <c r="B10" t="s">
        <v>8</v>
      </c>
      <c r="C10" s="4">
        <v>1.35</v>
      </c>
      <c r="D10" s="12">
        <f t="shared" ref="D10:D72" si="1">(C10*1.35)*1.35</f>
        <v>2.4603750000000004</v>
      </c>
      <c r="F10" s="33"/>
      <c r="G10" s="33"/>
      <c r="H10" s="33"/>
      <c r="I10" s="33"/>
      <c r="J10" s="33"/>
    </row>
    <row r="11" spans="1:10" x14ac:dyDescent="0.3">
      <c r="A11" t="s">
        <v>12</v>
      </c>
      <c r="B11" t="s">
        <v>13</v>
      </c>
      <c r="C11" s="4">
        <v>0.625</v>
      </c>
      <c r="D11" s="12">
        <f t="shared" si="1"/>
        <v>1.1390625000000001</v>
      </c>
      <c r="F11" s="33"/>
      <c r="G11" s="33"/>
      <c r="H11" s="33"/>
      <c r="I11" s="33"/>
      <c r="J11" s="33"/>
    </row>
    <row r="12" spans="1:10" x14ac:dyDescent="0.3">
      <c r="A12" t="s">
        <v>14</v>
      </c>
      <c r="B12" t="s">
        <v>8</v>
      </c>
      <c r="C12" s="4">
        <v>0.82500000000000007</v>
      </c>
      <c r="D12" s="12">
        <f t="shared" si="1"/>
        <v>1.5035625000000004</v>
      </c>
    </row>
    <row r="13" spans="1:10" x14ac:dyDescent="0.3">
      <c r="A13" t="s">
        <v>15</v>
      </c>
      <c r="B13" t="s">
        <v>8</v>
      </c>
      <c r="C13" s="4">
        <v>1</v>
      </c>
      <c r="D13" s="12">
        <f t="shared" si="1"/>
        <v>1.8225000000000002</v>
      </c>
    </row>
    <row r="14" spans="1:10" x14ac:dyDescent="0.3">
      <c r="A14" t="s">
        <v>16</v>
      </c>
      <c r="B14" t="s">
        <v>8</v>
      </c>
      <c r="C14" s="4">
        <v>0.70000000000000007</v>
      </c>
      <c r="D14" s="12">
        <f t="shared" si="1"/>
        <v>1.2757500000000004</v>
      </c>
    </row>
    <row r="15" spans="1:10" x14ac:dyDescent="0.3">
      <c r="A15" t="s">
        <v>17</v>
      </c>
      <c r="B15" t="s">
        <v>8</v>
      </c>
      <c r="C15" s="4">
        <v>0.70000000000000007</v>
      </c>
      <c r="D15" s="12">
        <f t="shared" si="1"/>
        <v>1.2757500000000004</v>
      </c>
    </row>
    <row r="16" spans="1:10" x14ac:dyDescent="0.3">
      <c r="A16" t="s">
        <v>18</v>
      </c>
      <c r="B16" t="s">
        <v>13</v>
      </c>
      <c r="C16" s="4">
        <v>0.42500000000000004</v>
      </c>
      <c r="D16" s="12">
        <f t="shared" si="1"/>
        <v>0.77456250000000015</v>
      </c>
    </row>
    <row r="17" spans="1:4" x14ac:dyDescent="0.3">
      <c r="A17" t="s">
        <v>19</v>
      </c>
      <c r="B17" t="s">
        <v>13</v>
      </c>
      <c r="C17" s="4">
        <v>0.6</v>
      </c>
      <c r="D17" s="12">
        <f t="shared" si="1"/>
        <v>1.0935000000000001</v>
      </c>
    </row>
    <row r="18" spans="1:4" x14ac:dyDescent="0.3">
      <c r="A18" t="s">
        <v>20</v>
      </c>
      <c r="B18" t="s">
        <v>8</v>
      </c>
      <c r="C18" s="4">
        <v>0.9375</v>
      </c>
      <c r="D18" s="12">
        <f t="shared" si="1"/>
        <v>1.7085937500000001</v>
      </c>
    </row>
    <row r="19" spans="1:4" x14ac:dyDescent="0.3">
      <c r="D19" s="12"/>
    </row>
    <row r="20" spans="1:4" x14ac:dyDescent="0.3">
      <c r="A20" s="5" t="s">
        <v>21</v>
      </c>
      <c r="B20" s="5" t="s">
        <v>5</v>
      </c>
      <c r="C20" s="6" t="s">
        <v>6</v>
      </c>
      <c r="D20" s="12"/>
    </row>
    <row r="21" spans="1:4" x14ac:dyDescent="0.3">
      <c r="D21" s="12"/>
    </row>
    <row r="22" spans="1:4" x14ac:dyDescent="0.3">
      <c r="A22" t="s">
        <v>22</v>
      </c>
      <c r="B22" t="s">
        <v>13</v>
      </c>
      <c r="C22" s="4">
        <v>0.6875</v>
      </c>
      <c r="D22" s="12">
        <f t="shared" si="1"/>
        <v>1.2529687500000002</v>
      </c>
    </row>
    <row r="23" spans="1:4" x14ac:dyDescent="0.3">
      <c r="A23" t="s">
        <v>23</v>
      </c>
      <c r="B23" t="s">
        <v>8</v>
      </c>
      <c r="C23" s="4">
        <v>1.125</v>
      </c>
      <c r="D23" s="12">
        <f t="shared" si="1"/>
        <v>2.0503125</v>
      </c>
    </row>
    <row r="24" spans="1:4" x14ac:dyDescent="0.3">
      <c r="A24" t="s">
        <v>24</v>
      </c>
      <c r="B24" t="s">
        <v>8</v>
      </c>
      <c r="C24" s="4">
        <v>2.8499999999999996</v>
      </c>
      <c r="D24" s="12">
        <f t="shared" si="1"/>
        <v>5.1941249999999997</v>
      </c>
    </row>
    <row r="25" spans="1:4" x14ac:dyDescent="0.3">
      <c r="A25" t="s">
        <v>25</v>
      </c>
      <c r="B25" t="s">
        <v>8</v>
      </c>
      <c r="C25" s="4">
        <v>1.1500000000000001</v>
      </c>
      <c r="D25" s="12">
        <f t="shared" si="1"/>
        <v>2.0958750000000004</v>
      </c>
    </row>
    <row r="26" spans="1:4" x14ac:dyDescent="0.3">
      <c r="A26" t="s">
        <v>26</v>
      </c>
      <c r="B26" t="s">
        <v>8</v>
      </c>
      <c r="C26" s="4">
        <v>1.125</v>
      </c>
      <c r="D26" s="12">
        <f t="shared" si="1"/>
        <v>2.0503125</v>
      </c>
    </row>
    <row r="27" spans="1:4" x14ac:dyDescent="0.3">
      <c r="A27" t="s">
        <v>27</v>
      </c>
      <c r="B27" t="s">
        <v>8</v>
      </c>
      <c r="C27" s="4">
        <v>1.375</v>
      </c>
      <c r="D27" s="12">
        <f t="shared" si="1"/>
        <v>2.5059375000000004</v>
      </c>
    </row>
    <row r="28" spans="1:4" x14ac:dyDescent="0.3">
      <c r="A28" t="s">
        <v>28</v>
      </c>
      <c r="B28" t="s">
        <v>8</v>
      </c>
      <c r="C28" s="4">
        <v>2.3125</v>
      </c>
      <c r="D28" s="12">
        <f t="shared" si="1"/>
        <v>4.2145312500000003</v>
      </c>
    </row>
    <row r="29" spans="1:4" x14ac:dyDescent="0.3">
      <c r="A29" t="s">
        <v>29</v>
      </c>
      <c r="B29" t="s">
        <v>8</v>
      </c>
      <c r="C29" s="4">
        <v>1.5625</v>
      </c>
      <c r="D29" s="12">
        <f t="shared" si="1"/>
        <v>2.84765625</v>
      </c>
    </row>
    <row r="30" spans="1:4" x14ac:dyDescent="0.3">
      <c r="A30" t="s">
        <v>30</v>
      </c>
      <c r="B30" t="s">
        <v>8</v>
      </c>
      <c r="C30" s="4">
        <v>1.5375000000000001</v>
      </c>
      <c r="D30" s="12">
        <f t="shared" si="1"/>
        <v>2.80209375</v>
      </c>
    </row>
    <row r="31" spans="1:4" x14ac:dyDescent="0.3">
      <c r="A31" t="s">
        <v>31</v>
      </c>
      <c r="B31" t="s">
        <v>8</v>
      </c>
      <c r="C31" s="4">
        <v>1.5625</v>
      </c>
      <c r="D31" s="12">
        <f t="shared" si="1"/>
        <v>2.84765625</v>
      </c>
    </row>
    <row r="32" spans="1:4" x14ac:dyDescent="0.3">
      <c r="A32" t="s">
        <v>32</v>
      </c>
      <c r="B32" t="s">
        <v>8</v>
      </c>
      <c r="C32" s="4">
        <v>1.35</v>
      </c>
      <c r="D32" s="12">
        <f t="shared" si="1"/>
        <v>2.4603750000000004</v>
      </c>
    </row>
    <row r="33" spans="1:4" x14ac:dyDescent="0.3">
      <c r="A33" t="s">
        <v>33</v>
      </c>
      <c r="B33" t="s">
        <v>13</v>
      </c>
      <c r="C33" s="4">
        <v>0.36</v>
      </c>
      <c r="D33" s="12">
        <f t="shared" si="1"/>
        <v>0.65610000000000002</v>
      </c>
    </row>
    <row r="34" spans="1:4" x14ac:dyDescent="0.3">
      <c r="A34" t="s">
        <v>34</v>
      </c>
      <c r="B34" t="s">
        <v>13</v>
      </c>
      <c r="C34" s="4">
        <v>0.41250000000000003</v>
      </c>
      <c r="D34" s="12">
        <f t="shared" si="1"/>
        <v>0.75178125000000018</v>
      </c>
    </row>
    <row r="35" spans="1:4" x14ac:dyDescent="0.3">
      <c r="A35" t="s">
        <v>35</v>
      </c>
      <c r="B35" t="s">
        <v>13</v>
      </c>
      <c r="C35" s="4">
        <v>0.4</v>
      </c>
      <c r="D35" s="12">
        <f t="shared" si="1"/>
        <v>0.72900000000000009</v>
      </c>
    </row>
    <row r="36" spans="1:4" x14ac:dyDescent="0.3">
      <c r="A36" t="s">
        <v>36</v>
      </c>
      <c r="B36" t="s">
        <v>13</v>
      </c>
      <c r="C36" s="4">
        <v>0.5625</v>
      </c>
      <c r="D36" s="12">
        <f t="shared" si="1"/>
        <v>1.02515625</v>
      </c>
    </row>
    <row r="37" spans="1:4" x14ac:dyDescent="0.3">
      <c r="A37" t="s">
        <v>37</v>
      </c>
      <c r="B37" t="s">
        <v>13</v>
      </c>
      <c r="C37" s="4">
        <v>0.42500000000000004</v>
      </c>
      <c r="D37" s="12">
        <f t="shared" si="1"/>
        <v>0.77456250000000015</v>
      </c>
    </row>
    <row r="38" spans="1:4" x14ac:dyDescent="0.3">
      <c r="A38" t="s">
        <v>38</v>
      </c>
      <c r="B38" t="s">
        <v>13</v>
      </c>
      <c r="C38" s="4">
        <v>0.51249999999999996</v>
      </c>
      <c r="D38" s="12">
        <f t="shared" si="1"/>
        <v>0.93403125000000009</v>
      </c>
    </row>
    <row r="39" spans="1:4" x14ac:dyDescent="0.3">
      <c r="A39" t="s">
        <v>39</v>
      </c>
      <c r="B39" t="s">
        <v>13</v>
      </c>
      <c r="C39" s="4">
        <v>0.3125</v>
      </c>
      <c r="D39" s="12">
        <f t="shared" si="1"/>
        <v>0.56953125000000004</v>
      </c>
    </row>
    <row r="40" spans="1:4" x14ac:dyDescent="0.3">
      <c r="A40" t="s">
        <v>40</v>
      </c>
      <c r="B40" t="s">
        <v>13</v>
      </c>
      <c r="C40" s="4">
        <v>0.6</v>
      </c>
      <c r="D40" s="12">
        <f t="shared" si="1"/>
        <v>1.0935000000000001</v>
      </c>
    </row>
    <row r="41" spans="1:4" x14ac:dyDescent="0.3">
      <c r="D41" s="12">
        <f t="shared" si="1"/>
        <v>0</v>
      </c>
    </row>
    <row r="42" spans="1:4" x14ac:dyDescent="0.3">
      <c r="A42" t="s">
        <v>41</v>
      </c>
      <c r="B42" t="s">
        <v>8</v>
      </c>
      <c r="C42" s="4">
        <v>1.0625</v>
      </c>
      <c r="D42" s="12">
        <f t="shared" si="1"/>
        <v>1.9364062500000003</v>
      </c>
    </row>
    <row r="43" spans="1:4" x14ac:dyDescent="0.3">
      <c r="A43" t="s">
        <v>12</v>
      </c>
      <c r="B43" t="s">
        <v>13</v>
      </c>
      <c r="C43" s="4">
        <v>0.47499999999999998</v>
      </c>
      <c r="D43" s="12">
        <f t="shared" si="1"/>
        <v>0.86568750000000005</v>
      </c>
    </row>
    <row r="44" spans="1:4" x14ac:dyDescent="0.3">
      <c r="A44" t="s">
        <v>18</v>
      </c>
      <c r="B44" t="s">
        <v>13</v>
      </c>
      <c r="C44" s="4">
        <v>0.3125</v>
      </c>
      <c r="D44" s="12">
        <f t="shared" si="1"/>
        <v>0.56953125000000004</v>
      </c>
    </row>
    <row r="45" spans="1:4" x14ac:dyDescent="0.3">
      <c r="A45" t="s">
        <v>42</v>
      </c>
      <c r="B45" t="s">
        <v>8</v>
      </c>
      <c r="C45" s="4">
        <v>1.3250000000000002</v>
      </c>
      <c r="D45" s="12">
        <f t="shared" si="1"/>
        <v>2.4148125000000005</v>
      </c>
    </row>
    <row r="46" spans="1:4" x14ac:dyDescent="0.3">
      <c r="A46" t="s">
        <v>19</v>
      </c>
      <c r="B46" t="s">
        <v>13</v>
      </c>
      <c r="C46" s="4">
        <v>0.4</v>
      </c>
      <c r="D46" s="12">
        <f t="shared" si="1"/>
        <v>0.72900000000000009</v>
      </c>
    </row>
    <row r="47" spans="1:4" x14ac:dyDescent="0.3">
      <c r="A47" t="s">
        <v>43</v>
      </c>
      <c r="B47" t="s">
        <v>13</v>
      </c>
      <c r="C47" s="4">
        <v>1.4874999999999998</v>
      </c>
      <c r="D47" s="12">
        <f t="shared" si="1"/>
        <v>2.7109687499999997</v>
      </c>
    </row>
    <row r="48" spans="1:4" x14ac:dyDescent="0.3">
      <c r="A48" t="s">
        <v>44</v>
      </c>
      <c r="B48" t="s">
        <v>13</v>
      </c>
      <c r="C48" s="4">
        <v>0.32500000000000001</v>
      </c>
      <c r="D48" s="12">
        <f t="shared" si="1"/>
        <v>0.59231250000000013</v>
      </c>
    </row>
    <row r="49" spans="1:4" x14ac:dyDescent="0.3">
      <c r="A49" t="s">
        <v>45</v>
      </c>
      <c r="B49" t="s">
        <v>13</v>
      </c>
      <c r="C49" s="4">
        <v>0.44999999999999996</v>
      </c>
      <c r="D49" s="12">
        <f t="shared" si="1"/>
        <v>0.82012499999999999</v>
      </c>
    </row>
    <row r="50" spans="1:4" x14ac:dyDescent="0.3">
      <c r="A50" t="s">
        <v>46</v>
      </c>
      <c r="B50" t="s">
        <v>8</v>
      </c>
      <c r="C50" s="4">
        <v>0.35000000000000003</v>
      </c>
      <c r="D50" s="12">
        <f t="shared" si="1"/>
        <v>0.63787500000000019</v>
      </c>
    </row>
    <row r="51" spans="1:4" x14ac:dyDescent="0.3">
      <c r="A51" t="s">
        <v>47</v>
      </c>
      <c r="B51" t="s">
        <v>8</v>
      </c>
      <c r="C51" s="4">
        <v>3.25</v>
      </c>
      <c r="D51" s="12">
        <f t="shared" si="1"/>
        <v>5.9231250000000006</v>
      </c>
    </row>
    <row r="52" spans="1:4" x14ac:dyDescent="0.3">
      <c r="A52" t="s">
        <v>48</v>
      </c>
      <c r="B52" t="s">
        <v>13</v>
      </c>
      <c r="C52" s="4">
        <v>0.28750000000000003</v>
      </c>
      <c r="D52" s="12">
        <f t="shared" si="1"/>
        <v>0.52396875000000009</v>
      </c>
    </row>
    <row r="53" spans="1:4" x14ac:dyDescent="0.3">
      <c r="A53" t="s">
        <v>49</v>
      </c>
      <c r="B53" t="s">
        <v>8</v>
      </c>
      <c r="C53" s="4">
        <v>1.4000000000000001</v>
      </c>
      <c r="D53" s="12">
        <f t="shared" si="1"/>
        <v>2.5515000000000008</v>
      </c>
    </row>
    <row r="54" spans="1:4" x14ac:dyDescent="0.3">
      <c r="A54" t="s">
        <v>50</v>
      </c>
      <c r="B54" t="s">
        <v>8</v>
      </c>
      <c r="C54" s="4">
        <v>1.6</v>
      </c>
      <c r="D54" s="12">
        <f t="shared" si="1"/>
        <v>2.9160000000000004</v>
      </c>
    </row>
    <row r="55" spans="1:4" x14ac:dyDescent="0.3">
      <c r="A55" t="s">
        <v>51</v>
      </c>
      <c r="B55" t="s">
        <v>8</v>
      </c>
      <c r="C55" s="4">
        <v>2</v>
      </c>
      <c r="D55" s="12">
        <f t="shared" si="1"/>
        <v>3.6450000000000005</v>
      </c>
    </row>
    <row r="56" spans="1:4" x14ac:dyDescent="0.3">
      <c r="A56" t="s">
        <v>52</v>
      </c>
      <c r="B56" t="s">
        <v>8</v>
      </c>
      <c r="C56" s="4">
        <v>1.6875</v>
      </c>
      <c r="D56" s="12">
        <f t="shared" si="1"/>
        <v>3.0754687500000006</v>
      </c>
    </row>
    <row r="57" spans="1:4" x14ac:dyDescent="0.3">
      <c r="A57" t="s">
        <v>53</v>
      </c>
      <c r="B57" t="s">
        <v>8</v>
      </c>
      <c r="C57" s="4">
        <v>1.4000000000000001</v>
      </c>
      <c r="D57" s="12">
        <f t="shared" si="1"/>
        <v>2.5515000000000008</v>
      </c>
    </row>
    <row r="58" spans="1:4" x14ac:dyDescent="0.3">
      <c r="A58" t="s">
        <v>54</v>
      </c>
      <c r="B58" t="s">
        <v>8</v>
      </c>
      <c r="C58" s="4">
        <v>1.6500000000000001</v>
      </c>
      <c r="D58" s="12">
        <f t="shared" si="1"/>
        <v>3.0071250000000007</v>
      </c>
    </row>
    <row r="59" spans="1:4" x14ac:dyDescent="0.3">
      <c r="A59" t="s">
        <v>55</v>
      </c>
      <c r="B59" t="s">
        <v>8</v>
      </c>
      <c r="C59" s="4">
        <v>4.25</v>
      </c>
      <c r="D59" s="12">
        <f t="shared" si="1"/>
        <v>7.7456250000000013</v>
      </c>
    </row>
    <row r="60" spans="1:4" x14ac:dyDescent="0.3">
      <c r="A60" t="s">
        <v>56</v>
      </c>
      <c r="B60" t="s">
        <v>8</v>
      </c>
      <c r="C60" s="4">
        <v>1.3375000000000001</v>
      </c>
      <c r="D60" s="12">
        <f t="shared" si="1"/>
        <v>2.4375937500000004</v>
      </c>
    </row>
    <row r="61" spans="1:4" x14ac:dyDescent="0.3">
      <c r="A61" t="s">
        <v>57</v>
      </c>
      <c r="B61" t="s">
        <v>13</v>
      </c>
      <c r="C61" s="4">
        <v>0.4</v>
      </c>
      <c r="D61" s="12">
        <f t="shared" si="1"/>
        <v>0.72900000000000009</v>
      </c>
    </row>
    <row r="62" spans="1:4" x14ac:dyDescent="0.3">
      <c r="A62" t="s">
        <v>58</v>
      </c>
      <c r="B62" t="s">
        <v>13</v>
      </c>
      <c r="C62" s="4">
        <v>0.3125</v>
      </c>
      <c r="D62" s="12">
        <f t="shared" si="1"/>
        <v>0.56953125000000004</v>
      </c>
    </row>
    <row r="63" spans="1:4" x14ac:dyDescent="0.3">
      <c r="A63" t="s">
        <v>59</v>
      </c>
      <c r="B63" t="s">
        <v>13</v>
      </c>
      <c r="C63" s="4">
        <v>0.3125</v>
      </c>
      <c r="D63" s="12">
        <f t="shared" si="1"/>
        <v>0.56953125000000004</v>
      </c>
    </row>
    <row r="64" spans="1:4" x14ac:dyDescent="0.3">
      <c r="A64" t="s">
        <v>60</v>
      </c>
      <c r="B64" t="s">
        <v>13</v>
      </c>
      <c r="C64" s="4">
        <v>0.3</v>
      </c>
      <c r="D64" s="12">
        <f t="shared" si="1"/>
        <v>0.54675000000000007</v>
      </c>
    </row>
    <row r="65" spans="1:4" x14ac:dyDescent="0.3">
      <c r="A65" t="s">
        <v>61</v>
      </c>
      <c r="B65" t="s">
        <v>8</v>
      </c>
      <c r="C65" s="4">
        <v>1.2250000000000001</v>
      </c>
      <c r="D65" s="12">
        <f t="shared" si="1"/>
        <v>2.2325625000000007</v>
      </c>
    </row>
    <row r="66" spans="1:4" x14ac:dyDescent="0.3">
      <c r="A66" t="s">
        <v>62</v>
      </c>
      <c r="B66" t="s">
        <v>8</v>
      </c>
      <c r="C66" s="4">
        <v>1.1000000000000001</v>
      </c>
      <c r="D66" s="12">
        <f t="shared" si="1"/>
        <v>2.0047500000000005</v>
      </c>
    </row>
    <row r="67" spans="1:4" x14ac:dyDescent="0.3">
      <c r="A67" t="s">
        <v>63</v>
      </c>
      <c r="B67" t="s">
        <v>8</v>
      </c>
      <c r="C67" s="4">
        <v>1.2250000000000001</v>
      </c>
      <c r="D67" s="12">
        <f t="shared" si="1"/>
        <v>2.2325625000000007</v>
      </c>
    </row>
    <row r="68" spans="1:4" x14ac:dyDescent="0.3">
      <c r="A68" t="s">
        <v>64</v>
      </c>
      <c r="B68" t="s">
        <v>13</v>
      </c>
      <c r="C68" s="4">
        <v>0.57500000000000007</v>
      </c>
      <c r="D68" s="12">
        <f t="shared" si="1"/>
        <v>1.0479375000000002</v>
      </c>
    </row>
    <row r="69" spans="1:4" x14ac:dyDescent="0.3">
      <c r="D69" s="12"/>
    </row>
    <row r="70" spans="1:4" x14ac:dyDescent="0.3">
      <c r="A70" s="5" t="s">
        <v>65</v>
      </c>
      <c r="B70" s="5" t="s">
        <v>5</v>
      </c>
      <c r="C70" s="6" t="s">
        <v>6</v>
      </c>
      <c r="D70" s="12"/>
    </row>
    <row r="71" spans="1:4" x14ac:dyDescent="0.3">
      <c r="D71" s="12"/>
    </row>
    <row r="72" spans="1:4" x14ac:dyDescent="0.3">
      <c r="A72" t="s">
        <v>66</v>
      </c>
      <c r="B72" t="s">
        <v>8</v>
      </c>
      <c r="C72" s="4">
        <v>0.875</v>
      </c>
      <c r="D72" s="12">
        <f t="shared" si="1"/>
        <v>1.5946875000000003</v>
      </c>
    </row>
  </sheetData>
  <sheetProtection algorithmName="SHA-512" hashValue="DWsjQ8foXVqgM2bNNmcZk73mYBDWVpl5dggZ4mSZlr+AvsQtDj0/9kaFyvs2HOqsGqaq80FbPMuSGFJO8OiBFg==" saltValue="eQiUskglI8kmshtsVbzY+Q==" spinCount="100000" sheet="1" objects="1" scenarios="1"/>
  <mergeCells count="1">
    <mergeCell ref="F3:J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94B9-BB84-4B40-BBFD-2D6967A925E2}">
  <dimension ref="A3:M142"/>
  <sheetViews>
    <sheetView workbookViewId="0">
      <selection activeCell="K16" sqref="K16"/>
    </sheetView>
  </sheetViews>
  <sheetFormatPr baseColWidth="10" defaultColWidth="9.109375" defaultRowHeight="14.4" x14ac:dyDescent="0.3"/>
  <cols>
    <col min="1" max="1" width="66.109375" customWidth="1"/>
    <col min="2" max="2" width="30.44140625" customWidth="1"/>
    <col min="3" max="3" width="13.109375" customWidth="1"/>
    <col min="4" max="4" width="31.88671875" hidden="1" customWidth="1"/>
    <col min="5" max="6" width="9.109375" style="11"/>
    <col min="7" max="7" width="10.6640625" style="11" customWidth="1"/>
    <col min="8" max="8" width="9.109375" style="11"/>
  </cols>
  <sheetData>
    <row r="3" spans="1:13" x14ac:dyDescent="0.3">
      <c r="A3" s="17" t="s">
        <v>246</v>
      </c>
      <c r="B3" s="17" t="s">
        <v>247</v>
      </c>
      <c r="C3" s="17" t="s">
        <v>248</v>
      </c>
      <c r="D3" s="17" t="s">
        <v>248</v>
      </c>
      <c r="E3" s="17"/>
      <c r="F3" s="18" t="s">
        <v>305</v>
      </c>
      <c r="G3" s="18" t="s">
        <v>306</v>
      </c>
      <c r="I3" s="33" t="s">
        <v>304</v>
      </c>
      <c r="J3" s="33"/>
      <c r="K3" s="33"/>
      <c r="L3" s="33"/>
      <c r="M3" s="33"/>
    </row>
    <row r="4" spans="1:13" x14ac:dyDescent="0.3">
      <c r="A4" s="19" t="s">
        <v>249</v>
      </c>
      <c r="B4" s="20" t="s">
        <v>250</v>
      </c>
      <c r="C4" s="21">
        <v>1230</v>
      </c>
      <c r="D4" s="22">
        <v>0.6</v>
      </c>
      <c r="E4" s="23">
        <f t="shared" ref="E4:E67" si="0">D4*1.35*1.35</f>
        <v>1.0935000000000001</v>
      </c>
      <c r="F4" s="29"/>
      <c r="G4" s="23">
        <f>E4*F4</f>
        <v>0</v>
      </c>
      <c r="H4" s="12"/>
      <c r="I4" s="33"/>
      <c r="J4" s="33"/>
      <c r="K4" s="33"/>
      <c r="L4" s="33"/>
      <c r="M4" s="33"/>
    </row>
    <row r="5" spans="1:13" x14ac:dyDescent="0.3">
      <c r="A5" s="19" t="s">
        <v>249</v>
      </c>
      <c r="B5" s="20" t="s">
        <v>251</v>
      </c>
      <c r="C5" s="20">
        <v>800</v>
      </c>
      <c r="D5" s="22">
        <v>0.7</v>
      </c>
      <c r="E5" s="23">
        <f t="shared" si="0"/>
        <v>1.2757499999999999</v>
      </c>
      <c r="F5" s="29"/>
      <c r="G5" s="23">
        <f t="shared" ref="G5:G68" si="1">E5*F5</f>
        <v>0</v>
      </c>
      <c r="H5" s="12"/>
      <c r="I5" s="33"/>
      <c r="J5" s="33"/>
      <c r="K5" s="33"/>
      <c r="L5" s="33"/>
      <c r="M5" s="33"/>
    </row>
    <row r="6" spans="1:13" x14ac:dyDescent="0.3">
      <c r="A6" s="19" t="s">
        <v>249</v>
      </c>
      <c r="B6" s="20" t="s">
        <v>252</v>
      </c>
      <c r="C6" s="20">
        <v>500</v>
      </c>
      <c r="D6" s="22">
        <v>0.8</v>
      </c>
      <c r="E6" s="23">
        <f t="shared" si="0"/>
        <v>1.4580000000000002</v>
      </c>
      <c r="F6" s="29"/>
      <c r="G6" s="23">
        <f t="shared" si="1"/>
        <v>0</v>
      </c>
      <c r="H6" s="12"/>
      <c r="I6" s="33"/>
      <c r="J6" s="33"/>
      <c r="K6" s="33"/>
      <c r="L6" s="33"/>
      <c r="M6" s="33"/>
    </row>
    <row r="7" spans="1:13" x14ac:dyDescent="0.3">
      <c r="A7" s="19" t="s">
        <v>253</v>
      </c>
      <c r="B7" s="20" t="s">
        <v>250</v>
      </c>
      <c r="C7" s="21">
        <v>1230</v>
      </c>
      <c r="D7" s="22">
        <v>0.6</v>
      </c>
      <c r="E7" s="23">
        <f>D7*1.35*1.35</f>
        <v>1.0935000000000001</v>
      </c>
      <c r="F7" s="29"/>
      <c r="G7" s="23">
        <f t="shared" si="1"/>
        <v>0</v>
      </c>
      <c r="H7" s="12"/>
      <c r="I7" s="33"/>
      <c r="J7" s="33"/>
      <c r="K7" s="33"/>
      <c r="L7" s="33"/>
      <c r="M7" s="33"/>
    </row>
    <row r="8" spans="1:13" x14ac:dyDescent="0.3">
      <c r="A8" s="19" t="s">
        <v>253</v>
      </c>
      <c r="B8" s="20" t="s">
        <v>251</v>
      </c>
      <c r="C8" s="20">
        <v>800</v>
      </c>
      <c r="D8" s="22">
        <v>0.7</v>
      </c>
      <c r="E8" s="23">
        <f t="shared" si="0"/>
        <v>1.2757499999999999</v>
      </c>
      <c r="F8" s="29"/>
      <c r="G8" s="23">
        <f t="shared" si="1"/>
        <v>0</v>
      </c>
      <c r="H8" s="12"/>
      <c r="I8" s="33"/>
      <c r="J8" s="33"/>
      <c r="K8" s="33"/>
      <c r="L8" s="33"/>
      <c r="M8" s="33"/>
    </row>
    <row r="9" spans="1:13" x14ac:dyDescent="0.3">
      <c r="A9" s="19" t="s">
        <v>253</v>
      </c>
      <c r="B9" s="20" t="s">
        <v>252</v>
      </c>
      <c r="C9" s="20">
        <v>500</v>
      </c>
      <c r="D9" s="22">
        <v>0.8</v>
      </c>
      <c r="E9" s="23">
        <f t="shared" si="0"/>
        <v>1.4580000000000002</v>
      </c>
      <c r="F9" s="29"/>
      <c r="G9" s="23">
        <f t="shared" si="1"/>
        <v>0</v>
      </c>
      <c r="H9" s="12"/>
      <c r="I9" s="33"/>
      <c r="J9" s="33"/>
      <c r="K9" s="33"/>
      <c r="L9" s="33"/>
      <c r="M9" s="33"/>
    </row>
    <row r="10" spans="1:13" x14ac:dyDescent="0.3">
      <c r="A10" s="19" t="s">
        <v>254</v>
      </c>
      <c r="B10" s="20" t="s">
        <v>250</v>
      </c>
      <c r="C10" s="21">
        <v>1230</v>
      </c>
      <c r="D10" s="22">
        <v>0.6</v>
      </c>
      <c r="E10" s="23">
        <f t="shared" si="0"/>
        <v>1.0935000000000001</v>
      </c>
      <c r="F10" s="29"/>
      <c r="G10" s="23">
        <f t="shared" si="1"/>
        <v>0</v>
      </c>
      <c r="H10" s="12"/>
      <c r="I10" s="33"/>
      <c r="J10" s="33"/>
      <c r="K10" s="33"/>
      <c r="L10" s="33"/>
      <c r="M10" s="33"/>
    </row>
    <row r="11" spans="1:13" x14ac:dyDescent="0.3">
      <c r="A11" s="19" t="s">
        <v>254</v>
      </c>
      <c r="B11" s="20" t="s">
        <v>251</v>
      </c>
      <c r="C11" s="20">
        <v>800</v>
      </c>
      <c r="D11" s="22">
        <v>0.7</v>
      </c>
      <c r="E11" s="23">
        <f t="shared" si="0"/>
        <v>1.2757499999999999</v>
      </c>
      <c r="F11" s="29"/>
      <c r="G11" s="23">
        <f t="shared" si="1"/>
        <v>0</v>
      </c>
      <c r="H11" s="12"/>
      <c r="I11" s="33"/>
      <c r="J11" s="33"/>
      <c r="K11" s="33"/>
      <c r="L11" s="33"/>
      <c r="M11" s="33"/>
    </row>
    <row r="12" spans="1:13" x14ac:dyDescent="0.3">
      <c r="A12" s="19" t="s">
        <v>254</v>
      </c>
      <c r="B12" s="20" t="s">
        <v>252</v>
      </c>
      <c r="C12" s="20">
        <v>500</v>
      </c>
      <c r="D12" s="22">
        <v>0.8</v>
      </c>
      <c r="E12" s="23">
        <f t="shared" si="0"/>
        <v>1.4580000000000002</v>
      </c>
      <c r="F12" s="29"/>
      <c r="G12" s="23">
        <f t="shared" si="1"/>
        <v>0</v>
      </c>
      <c r="H12" s="12"/>
    </row>
    <row r="13" spans="1:13" x14ac:dyDescent="0.3">
      <c r="A13" s="19" t="s">
        <v>255</v>
      </c>
      <c r="B13" s="20" t="s">
        <v>250</v>
      </c>
      <c r="C13" s="21">
        <v>1230</v>
      </c>
      <c r="D13" s="22">
        <v>0.6</v>
      </c>
      <c r="E13" s="23">
        <f t="shared" si="0"/>
        <v>1.0935000000000001</v>
      </c>
      <c r="F13" s="29"/>
      <c r="G13" s="23">
        <f t="shared" si="1"/>
        <v>0</v>
      </c>
      <c r="H13" s="12"/>
    </row>
    <row r="14" spans="1:13" x14ac:dyDescent="0.3">
      <c r="A14" s="19" t="s">
        <v>255</v>
      </c>
      <c r="B14" s="20" t="s">
        <v>251</v>
      </c>
      <c r="C14" s="20">
        <v>800</v>
      </c>
      <c r="D14" s="22">
        <v>0.7</v>
      </c>
      <c r="E14" s="23">
        <f t="shared" si="0"/>
        <v>1.2757499999999999</v>
      </c>
      <c r="F14" s="29"/>
      <c r="G14" s="23">
        <f t="shared" si="1"/>
        <v>0</v>
      </c>
      <c r="H14" s="12"/>
    </row>
    <row r="15" spans="1:13" x14ac:dyDescent="0.3">
      <c r="A15" s="19" t="s">
        <v>255</v>
      </c>
      <c r="B15" s="20" t="s">
        <v>252</v>
      </c>
      <c r="C15" s="20">
        <v>500</v>
      </c>
      <c r="D15" s="22">
        <v>0.8</v>
      </c>
      <c r="E15" s="23">
        <f t="shared" si="0"/>
        <v>1.4580000000000002</v>
      </c>
      <c r="F15" s="29"/>
      <c r="G15" s="23">
        <f t="shared" si="1"/>
        <v>0</v>
      </c>
      <c r="H15" s="12"/>
    </row>
    <row r="16" spans="1:13" x14ac:dyDescent="0.3">
      <c r="A16" s="19" t="s">
        <v>256</v>
      </c>
      <c r="B16" s="20" t="s">
        <v>257</v>
      </c>
      <c r="C16" s="20">
        <v>780</v>
      </c>
      <c r="D16" s="22">
        <v>0.6</v>
      </c>
      <c r="E16" s="23">
        <f t="shared" si="0"/>
        <v>1.0935000000000001</v>
      </c>
      <c r="F16" s="29"/>
      <c r="G16" s="23">
        <f t="shared" si="1"/>
        <v>0</v>
      </c>
      <c r="H16" s="12"/>
    </row>
    <row r="17" spans="1:8" x14ac:dyDescent="0.3">
      <c r="A17" s="19" t="s">
        <v>256</v>
      </c>
      <c r="B17" s="20" t="s">
        <v>258</v>
      </c>
      <c r="C17" s="20">
        <v>400</v>
      </c>
      <c r="D17" s="22">
        <v>0.7</v>
      </c>
      <c r="E17" s="23">
        <f t="shared" si="0"/>
        <v>1.2757499999999999</v>
      </c>
      <c r="F17" s="29"/>
      <c r="G17" s="23">
        <f t="shared" si="1"/>
        <v>0</v>
      </c>
      <c r="H17" s="12"/>
    </row>
    <row r="18" spans="1:8" x14ac:dyDescent="0.3">
      <c r="A18" s="19" t="s">
        <v>256</v>
      </c>
      <c r="B18" s="20" t="s">
        <v>259</v>
      </c>
      <c r="C18" s="20">
        <v>160</v>
      </c>
      <c r="D18" s="22">
        <v>0.8</v>
      </c>
      <c r="E18" s="23">
        <f t="shared" si="0"/>
        <v>1.4580000000000002</v>
      </c>
      <c r="F18" s="29"/>
      <c r="G18" s="23">
        <f t="shared" si="1"/>
        <v>0</v>
      </c>
      <c r="H18" s="12"/>
    </row>
    <row r="19" spans="1:8" x14ac:dyDescent="0.3">
      <c r="A19" s="19" t="s">
        <v>260</v>
      </c>
      <c r="B19" s="20" t="s">
        <v>257</v>
      </c>
      <c r="C19" s="20">
        <v>780</v>
      </c>
      <c r="D19" s="22">
        <v>0.6</v>
      </c>
      <c r="E19" s="23">
        <f t="shared" si="0"/>
        <v>1.0935000000000001</v>
      </c>
      <c r="F19" s="29"/>
      <c r="G19" s="23">
        <f t="shared" si="1"/>
        <v>0</v>
      </c>
      <c r="H19" s="12"/>
    </row>
    <row r="20" spans="1:8" x14ac:dyDescent="0.3">
      <c r="A20" s="19" t="s">
        <v>260</v>
      </c>
      <c r="B20" s="20" t="s">
        <v>258</v>
      </c>
      <c r="C20" s="20">
        <v>400</v>
      </c>
      <c r="D20" s="22">
        <v>0.7</v>
      </c>
      <c r="E20" s="23">
        <f t="shared" si="0"/>
        <v>1.2757499999999999</v>
      </c>
      <c r="F20" s="29"/>
      <c r="G20" s="23">
        <f t="shared" si="1"/>
        <v>0</v>
      </c>
      <c r="H20" s="12"/>
    </row>
    <row r="21" spans="1:8" x14ac:dyDescent="0.3">
      <c r="A21" s="19" t="s">
        <v>260</v>
      </c>
      <c r="B21" s="20" t="s">
        <v>259</v>
      </c>
      <c r="C21" s="20">
        <v>160</v>
      </c>
      <c r="D21" s="22">
        <v>1</v>
      </c>
      <c r="E21" s="23">
        <f t="shared" si="0"/>
        <v>1.8225000000000002</v>
      </c>
      <c r="F21" s="29"/>
      <c r="G21" s="23">
        <f t="shared" si="1"/>
        <v>0</v>
      </c>
      <c r="H21" s="12"/>
    </row>
    <row r="22" spans="1:8" x14ac:dyDescent="0.3">
      <c r="A22" s="19" t="s">
        <v>261</v>
      </c>
      <c r="B22" s="20" t="s">
        <v>257</v>
      </c>
      <c r="C22" s="20">
        <v>780</v>
      </c>
      <c r="D22" s="22">
        <v>0.6</v>
      </c>
      <c r="E22" s="23">
        <f t="shared" si="0"/>
        <v>1.0935000000000001</v>
      </c>
      <c r="F22" s="29"/>
      <c r="G22" s="23">
        <f t="shared" si="1"/>
        <v>0</v>
      </c>
      <c r="H22" s="12"/>
    </row>
    <row r="23" spans="1:8" x14ac:dyDescent="0.3">
      <c r="A23" s="19" t="s">
        <v>261</v>
      </c>
      <c r="B23" s="20" t="s">
        <v>258</v>
      </c>
      <c r="C23" s="20">
        <v>400</v>
      </c>
      <c r="D23" s="22">
        <v>0.7</v>
      </c>
      <c r="E23" s="23">
        <f t="shared" si="0"/>
        <v>1.2757499999999999</v>
      </c>
      <c r="F23" s="29"/>
      <c r="G23" s="23">
        <f t="shared" si="1"/>
        <v>0</v>
      </c>
      <c r="H23" s="12"/>
    </row>
    <row r="24" spans="1:8" x14ac:dyDescent="0.3">
      <c r="A24" s="19" t="s">
        <v>261</v>
      </c>
      <c r="B24" s="20" t="s">
        <v>259</v>
      </c>
      <c r="C24" s="20">
        <v>160</v>
      </c>
      <c r="D24" s="22">
        <v>1</v>
      </c>
      <c r="E24" s="23">
        <f t="shared" si="0"/>
        <v>1.8225000000000002</v>
      </c>
      <c r="F24" s="29"/>
      <c r="G24" s="23">
        <f t="shared" si="1"/>
        <v>0</v>
      </c>
      <c r="H24" s="12"/>
    </row>
    <row r="25" spans="1:8" x14ac:dyDescent="0.3">
      <c r="A25" s="19" t="s">
        <v>262</v>
      </c>
      <c r="B25" s="20" t="s">
        <v>250</v>
      </c>
      <c r="C25" s="21">
        <v>1230</v>
      </c>
      <c r="D25" s="22">
        <v>0.6</v>
      </c>
      <c r="E25" s="23">
        <f t="shared" si="0"/>
        <v>1.0935000000000001</v>
      </c>
      <c r="F25" s="29"/>
      <c r="G25" s="23">
        <f t="shared" si="1"/>
        <v>0</v>
      </c>
      <c r="H25" s="12"/>
    </row>
    <row r="26" spans="1:8" x14ac:dyDescent="0.3">
      <c r="A26" s="19" t="s">
        <v>262</v>
      </c>
      <c r="B26" s="20" t="s">
        <v>251</v>
      </c>
      <c r="C26" s="20">
        <v>800</v>
      </c>
      <c r="D26" s="22">
        <v>0.7</v>
      </c>
      <c r="E26" s="23">
        <f t="shared" si="0"/>
        <v>1.2757499999999999</v>
      </c>
      <c r="F26" s="29"/>
      <c r="G26" s="23">
        <f t="shared" si="1"/>
        <v>0</v>
      </c>
      <c r="H26" s="12"/>
    </row>
    <row r="27" spans="1:8" x14ac:dyDescent="0.3">
      <c r="A27" s="19" t="s">
        <v>262</v>
      </c>
      <c r="B27" s="20" t="s">
        <v>252</v>
      </c>
      <c r="C27" s="20">
        <v>500</v>
      </c>
      <c r="D27" s="22">
        <v>0.8</v>
      </c>
      <c r="E27" s="23">
        <f t="shared" si="0"/>
        <v>1.4580000000000002</v>
      </c>
      <c r="F27" s="29"/>
      <c r="G27" s="23">
        <f t="shared" si="1"/>
        <v>0</v>
      </c>
      <c r="H27" s="12"/>
    </row>
    <row r="28" spans="1:8" x14ac:dyDescent="0.3">
      <c r="A28" s="19" t="s">
        <v>263</v>
      </c>
      <c r="B28" s="20" t="s">
        <v>257</v>
      </c>
      <c r="C28" s="20">
        <v>780</v>
      </c>
      <c r="D28" s="22">
        <v>0.6</v>
      </c>
      <c r="E28" s="23">
        <f t="shared" si="0"/>
        <v>1.0935000000000001</v>
      </c>
      <c r="F28" s="29"/>
      <c r="G28" s="23">
        <f t="shared" si="1"/>
        <v>0</v>
      </c>
      <c r="H28" s="12"/>
    </row>
    <row r="29" spans="1:8" x14ac:dyDescent="0.3">
      <c r="A29" s="19" t="s">
        <v>263</v>
      </c>
      <c r="B29" s="20" t="s">
        <v>258</v>
      </c>
      <c r="C29" s="20">
        <v>400</v>
      </c>
      <c r="D29" s="22">
        <v>0.7</v>
      </c>
      <c r="E29" s="23">
        <f t="shared" si="0"/>
        <v>1.2757499999999999</v>
      </c>
      <c r="F29" s="29"/>
      <c r="G29" s="23">
        <f t="shared" si="1"/>
        <v>0</v>
      </c>
      <c r="H29" s="12"/>
    </row>
    <row r="30" spans="1:8" x14ac:dyDescent="0.3">
      <c r="A30" s="19" t="s">
        <v>263</v>
      </c>
      <c r="B30" s="20" t="s">
        <v>259</v>
      </c>
      <c r="C30" s="20">
        <v>160</v>
      </c>
      <c r="D30" s="22">
        <v>1</v>
      </c>
      <c r="E30" s="23">
        <f t="shared" si="0"/>
        <v>1.8225000000000002</v>
      </c>
      <c r="F30" s="29"/>
      <c r="G30" s="23">
        <f t="shared" si="1"/>
        <v>0</v>
      </c>
      <c r="H30" s="12"/>
    </row>
    <row r="31" spans="1:8" x14ac:dyDescent="0.3">
      <c r="A31" s="19" t="s">
        <v>264</v>
      </c>
      <c r="B31" s="20" t="s">
        <v>257</v>
      </c>
      <c r="C31" s="20">
        <v>780</v>
      </c>
      <c r="D31" s="22">
        <v>0.6</v>
      </c>
      <c r="E31" s="23">
        <f t="shared" si="0"/>
        <v>1.0935000000000001</v>
      </c>
      <c r="F31" s="29"/>
      <c r="G31" s="23">
        <f t="shared" si="1"/>
        <v>0</v>
      </c>
      <c r="H31" s="12"/>
    </row>
    <row r="32" spans="1:8" x14ac:dyDescent="0.3">
      <c r="A32" s="19" t="s">
        <v>264</v>
      </c>
      <c r="B32" s="20" t="s">
        <v>258</v>
      </c>
      <c r="C32" s="20">
        <v>400</v>
      </c>
      <c r="D32" s="22">
        <v>0.7</v>
      </c>
      <c r="E32" s="23">
        <f t="shared" si="0"/>
        <v>1.2757499999999999</v>
      </c>
      <c r="F32" s="29"/>
      <c r="G32" s="23">
        <f t="shared" si="1"/>
        <v>0</v>
      </c>
      <c r="H32" s="12"/>
    </row>
    <row r="33" spans="1:8" x14ac:dyDescent="0.3">
      <c r="A33" s="19" t="s">
        <v>264</v>
      </c>
      <c r="B33" s="20" t="s">
        <v>259</v>
      </c>
      <c r="C33" s="20">
        <v>160</v>
      </c>
      <c r="D33" s="22">
        <v>1</v>
      </c>
      <c r="E33" s="23">
        <f t="shared" si="0"/>
        <v>1.8225000000000002</v>
      </c>
      <c r="F33" s="29"/>
      <c r="G33" s="23">
        <f t="shared" si="1"/>
        <v>0</v>
      </c>
      <c r="H33" s="12"/>
    </row>
    <row r="34" spans="1:8" x14ac:dyDescent="0.3">
      <c r="A34" s="19" t="s">
        <v>265</v>
      </c>
      <c r="B34" s="20" t="s">
        <v>250</v>
      </c>
      <c r="C34" s="21">
        <v>1230</v>
      </c>
      <c r="D34" s="22">
        <v>0.6</v>
      </c>
      <c r="E34" s="23">
        <f t="shared" si="0"/>
        <v>1.0935000000000001</v>
      </c>
      <c r="F34" s="29"/>
      <c r="G34" s="23">
        <f t="shared" si="1"/>
        <v>0</v>
      </c>
      <c r="H34" s="12"/>
    </row>
    <row r="35" spans="1:8" x14ac:dyDescent="0.3">
      <c r="A35" s="19" t="s">
        <v>265</v>
      </c>
      <c r="B35" s="20" t="s">
        <v>251</v>
      </c>
      <c r="C35" s="20">
        <v>800</v>
      </c>
      <c r="D35" s="22">
        <v>0.7</v>
      </c>
      <c r="E35" s="23">
        <f t="shared" si="0"/>
        <v>1.2757499999999999</v>
      </c>
      <c r="F35" s="29"/>
      <c r="G35" s="23">
        <f t="shared" si="1"/>
        <v>0</v>
      </c>
      <c r="H35" s="12"/>
    </row>
    <row r="36" spans="1:8" x14ac:dyDescent="0.3">
      <c r="A36" s="19" t="s">
        <v>265</v>
      </c>
      <c r="B36" s="20" t="s">
        <v>252</v>
      </c>
      <c r="C36" s="20">
        <v>500</v>
      </c>
      <c r="D36" s="22">
        <v>0.8</v>
      </c>
      <c r="E36" s="23">
        <f t="shared" si="0"/>
        <v>1.4580000000000002</v>
      </c>
      <c r="F36" s="29"/>
      <c r="G36" s="23">
        <f t="shared" si="1"/>
        <v>0</v>
      </c>
      <c r="H36" s="12"/>
    </row>
    <row r="37" spans="1:8" x14ac:dyDescent="0.3">
      <c r="A37" s="19" t="s">
        <v>266</v>
      </c>
      <c r="B37" s="20" t="s">
        <v>250</v>
      </c>
      <c r="C37" s="21">
        <v>1230</v>
      </c>
      <c r="D37" s="22">
        <v>0.6</v>
      </c>
      <c r="E37" s="23">
        <f t="shared" si="0"/>
        <v>1.0935000000000001</v>
      </c>
      <c r="F37" s="29"/>
      <c r="G37" s="23">
        <f t="shared" si="1"/>
        <v>0</v>
      </c>
      <c r="H37" s="12"/>
    </row>
    <row r="38" spans="1:8" x14ac:dyDescent="0.3">
      <c r="A38" s="19" t="s">
        <v>266</v>
      </c>
      <c r="B38" s="20" t="s">
        <v>251</v>
      </c>
      <c r="C38" s="20">
        <v>800</v>
      </c>
      <c r="D38" s="22">
        <v>0.7</v>
      </c>
      <c r="E38" s="23">
        <f t="shared" si="0"/>
        <v>1.2757499999999999</v>
      </c>
      <c r="F38" s="29"/>
      <c r="G38" s="23">
        <f t="shared" si="1"/>
        <v>0</v>
      </c>
      <c r="H38" s="12"/>
    </row>
    <row r="39" spans="1:8" x14ac:dyDescent="0.3">
      <c r="A39" s="19" t="s">
        <v>266</v>
      </c>
      <c r="B39" s="20" t="s">
        <v>252</v>
      </c>
      <c r="C39" s="20">
        <v>500</v>
      </c>
      <c r="D39" s="22">
        <v>0.8</v>
      </c>
      <c r="E39" s="23">
        <f t="shared" si="0"/>
        <v>1.4580000000000002</v>
      </c>
      <c r="F39" s="29"/>
      <c r="G39" s="23">
        <f t="shared" si="1"/>
        <v>0</v>
      </c>
      <c r="H39" s="12"/>
    </row>
    <row r="40" spans="1:8" x14ac:dyDescent="0.3">
      <c r="A40" s="19" t="s">
        <v>267</v>
      </c>
      <c r="B40" s="20" t="s">
        <v>250</v>
      </c>
      <c r="C40" s="21">
        <v>1230</v>
      </c>
      <c r="D40" s="22">
        <v>0.6</v>
      </c>
      <c r="E40" s="23">
        <f t="shared" si="0"/>
        <v>1.0935000000000001</v>
      </c>
      <c r="F40" s="29"/>
      <c r="G40" s="23">
        <f t="shared" si="1"/>
        <v>0</v>
      </c>
      <c r="H40" s="12"/>
    </row>
    <row r="41" spans="1:8" x14ac:dyDescent="0.3">
      <c r="A41" s="19" t="s">
        <v>267</v>
      </c>
      <c r="B41" s="20" t="s">
        <v>251</v>
      </c>
      <c r="C41" s="20">
        <v>800</v>
      </c>
      <c r="D41" s="22">
        <v>0.7</v>
      </c>
      <c r="E41" s="23">
        <f t="shared" si="0"/>
        <v>1.2757499999999999</v>
      </c>
      <c r="F41" s="29"/>
      <c r="G41" s="23">
        <f t="shared" si="1"/>
        <v>0</v>
      </c>
      <c r="H41" s="12"/>
    </row>
    <row r="42" spans="1:8" x14ac:dyDescent="0.3">
      <c r="A42" s="19" t="s">
        <v>267</v>
      </c>
      <c r="B42" s="20" t="s">
        <v>252</v>
      </c>
      <c r="C42" s="20">
        <v>500</v>
      </c>
      <c r="D42" s="22">
        <v>0.8</v>
      </c>
      <c r="E42" s="23">
        <f t="shared" si="0"/>
        <v>1.4580000000000002</v>
      </c>
      <c r="F42" s="29"/>
      <c r="G42" s="23">
        <f t="shared" si="1"/>
        <v>0</v>
      </c>
      <c r="H42" s="12"/>
    </row>
    <row r="43" spans="1:8" x14ac:dyDescent="0.3">
      <c r="A43" s="19" t="s">
        <v>268</v>
      </c>
      <c r="B43" s="20" t="s">
        <v>257</v>
      </c>
      <c r="C43" s="20">
        <v>930</v>
      </c>
      <c r="D43" s="22">
        <v>0.6</v>
      </c>
      <c r="E43" s="23">
        <f t="shared" si="0"/>
        <v>1.0935000000000001</v>
      </c>
      <c r="F43" s="29"/>
      <c r="G43" s="23">
        <f t="shared" si="1"/>
        <v>0</v>
      </c>
      <c r="H43" s="12"/>
    </row>
    <row r="44" spans="1:8" x14ac:dyDescent="0.3">
      <c r="A44" s="19" t="s">
        <v>268</v>
      </c>
      <c r="B44" s="20" t="s">
        <v>258</v>
      </c>
      <c r="C44" s="20">
        <v>550</v>
      </c>
      <c r="D44" s="22">
        <v>0.7</v>
      </c>
      <c r="E44" s="23">
        <f t="shared" si="0"/>
        <v>1.2757499999999999</v>
      </c>
      <c r="F44" s="29"/>
      <c r="G44" s="23">
        <f t="shared" si="1"/>
        <v>0</v>
      </c>
      <c r="H44" s="12"/>
    </row>
    <row r="45" spans="1:8" x14ac:dyDescent="0.3">
      <c r="A45" s="19" t="s">
        <v>268</v>
      </c>
      <c r="B45" s="20" t="s">
        <v>269</v>
      </c>
      <c r="C45" s="20">
        <v>335</v>
      </c>
      <c r="D45" s="22">
        <v>0.8</v>
      </c>
      <c r="E45" s="23">
        <f t="shared" si="0"/>
        <v>1.4580000000000002</v>
      </c>
      <c r="F45" s="29"/>
      <c r="G45" s="23">
        <f t="shared" si="1"/>
        <v>0</v>
      </c>
      <c r="H45" s="12"/>
    </row>
    <row r="46" spans="1:8" x14ac:dyDescent="0.3">
      <c r="A46" s="19" t="s">
        <v>270</v>
      </c>
      <c r="B46" s="20" t="s">
        <v>250</v>
      </c>
      <c r="C46" s="21">
        <v>1230</v>
      </c>
      <c r="D46" s="22">
        <v>0.6</v>
      </c>
      <c r="E46" s="23">
        <f t="shared" si="0"/>
        <v>1.0935000000000001</v>
      </c>
      <c r="F46" s="29"/>
      <c r="G46" s="23">
        <f t="shared" si="1"/>
        <v>0</v>
      </c>
      <c r="H46" s="12"/>
    </row>
    <row r="47" spans="1:8" x14ac:dyDescent="0.3">
      <c r="A47" s="19" t="s">
        <v>270</v>
      </c>
      <c r="B47" s="20" t="s">
        <v>251</v>
      </c>
      <c r="C47" s="20">
        <v>800</v>
      </c>
      <c r="D47" s="22">
        <v>0.7</v>
      </c>
      <c r="E47" s="23">
        <f t="shared" si="0"/>
        <v>1.2757499999999999</v>
      </c>
      <c r="F47" s="29"/>
      <c r="G47" s="23">
        <f t="shared" si="1"/>
        <v>0</v>
      </c>
      <c r="H47" s="12"/>
    </row>
    <row r="48" spans="1:8" x14ac:dyDescent="0.3">
      <c r="A48" s="19" t="s">
        <v>270</v>
      </c>
      <c r="B48" s="20" t="s">
        <v>252</v>
      </c>
      <c r="C48" s="20">
        <v>500</v>
      </c>
      <c r="D48" s="22">
        <v>0.8</v>
      </c>
      <c r="E48" s="23">
        <f t="shared" si="0"/>
        <v>1.4580000000000002</v>
      </c>
      <c r="F48" s="29"/>
      <c r="G48" s="23">
        <f t="shared" si="1"/>
        <v>0</v>
      </c>
      <c r="H48" s="12"/>
    </row>
    <row r="49" spans="1:8" x14ac:dyDescent="0.3">
      <c r="A49" s="19" t="s">
        <v>271</v>
      </c>
      <c r="B49" s="20" t="s">
        <v>250</v>
      </c>
      <c r="C49" s="21">
        <v>1230</v>
      </c>
      <c r="D49" s="22">
        <v>0.6</v>
      </c>
      <c r="E49" s="23">
        <f t="shared" si="0"/>
        <v>1.0935000000000001</v>
      </c>
      <c r="F49" s="29"/>
      <c r="G49" s="23">
        <f t="shared" si="1"/>
        <v>0</v>
      </c>
      <c r="H49" s="12"/>
    </row>
    <row r="50" spans="1:8" x14ac:dyDescent="0.3">
      <c r="A50" s="19" t="s">
        <v>271</v>
      </c>
      <c r="B50" s="20" t="s">
        <v>251</v>
      </c>
      <c r="C50" s="20">
        <v>800</v>
      </c>
      <c r="D50" s="22">
        <v>0.7</v>
      </c>
      <c r="E50" s="23">
        <f t="shared" si="0"/>
        <v>1.2757499999999999</v>
      </c>
      <c r="F50" s="29"/>
      <c r="G50" s="23">
        <f t="shared" si="1"/>
        <v>0</v>
      </c>
      <c r="H50" s="12"/>
    </row>
    <row r="51" spans="1:8" x14ac:dyDescent="0.3">
      <c r="A51" s="19" t="s">
        <v>271</v>
      </c>
      <c r="B51" s="20" t="s">
        <v>252</v>
      </c>
      <c r="C51" s="20">
        <v>500</v>
      </c>
      <c r="D51" s="22">
        <v>0.8</v>
      </c>
      <c r="E51" s="23">
        <f t="shared" si="0"/>
        <v>1.4580000000000002</v>
      </c>
      <c r="F51" s="29"/>
      <c r="G51" s="23">
        <f t="shared" si="1"/>
        <v>0</v>
      </c>
      <c r="H51" s="12"/>
    </row>
    <row r="52" spans="1:8" x14ac:dyDescent="0.3">
      <c r="A52" s="19" t="s">
        <v>272</v>
      </c>
      <c r="B52" s="20" t="s">
        <v>257</v>
      </c>
      <c r="C52" s="20">
        <v>780</v>
      </c>
      <c r="D52" s="22">
        <v>0.6</v>
      </c>
      <c r="E52" s="23">
        <f t="shared" si="0"/>
        <v>1.0935000000000001</v>
      </c>
      <c r="F52" s="29"/>
      <c r="G52" s="23">
        <f t="shared" si="1"/>
        <v>0</v>
      </c>
      <c r="H52" s="12"/>
    </row>
    <row r="53" spans="1:8" x14ac:dyDescent="0.3">
      <c r="A53" s="19" t="s">
        <v>272</v>
      </c>
      <c r="B53" s="20" t="s">
        <v>258</v>
      </c>
      <c r="C53" s="20">
        <v>400</v>
      </c>
      <c r="D53" s="22">
        <v>0.7</v>
      </c>
      <c r="E53" s="23">
        <f t="shared" si="0"/>
        <v>1.2757499999999999</v>
      </c>
      <c r="F53" s="29"/>
      <c r="G53" s="23">
        <f t="shared" si="1"/>
        <v>0</v>
      </c>
      <c r="H53" s="12"/>
    </row>
    <row r="54" spans="1:8" x14ac:dyDescent="0.3">
      <c r="A54" s="19" t="s">
        <v>272</v>
      </c>
      <c r="B54" s="20" t="s">
        <v>259</v>
      </c>
      <c r="C54" s="20">
        <v>160</v>
      </c>
      <c r="D54" s="22">
        <v>1</v>
      </c>
      <c r="E54" s="23">
        <f t="shared" si="0"/>
        <v>1.8225000000000002</v>
      </c>
      <c r="F54" s="29"/>
      <c r="G54" s="23">
        <f t="shared" si="1"/>
        <v>0</v>
      </c>
      <c r="H54" s="12"/>
    </row>
    <row r="55" spans="1:8" x14ac:dyDescent="0.3">
      <c r="A55" s="19" t="s">
        <v>273</v>
      </c>
      <c r="B55" s="20" t="s">
        <v>257</v>
      </c>
      <c r="C55" s="20">
        <v>780</v>
      </c>
      <c r="D55" s="22">
        <v>0.6</v>
      </c>
      <c r="E55" s="23">
        <f t="shared" si="0"/>
        <v>1.0935000000000001</v>
      </c>
      <c r="F55" s="29"/>
      <c r="G55" s="23">
        <f t="shared" si="1"/>
        <v>0</v>
      </c>
      <c r="H55" s="12"/>
    </row>
    <row r="56" spans="1:8" x14ac:dyDescent="0.3">
      <c r="A56" s="19" t="s">
        <v>273</v>
      </c>
      <c r="B56" s="20" t="s">
        <v>258</v>
      </c>
      <c r="C56" s="20">
        <v>400</v>
      </c>
      <c r="D56" s="22">
        <v>0.7</v>
      </c>
      <c r="E56" s="23">
        <f t="shared" si="0"/>
        <v>1.2757499999999999</v>
      </c>
      <c r="F56" s="29"/>
      <c r="G56" s="23">
        <f t="shared" si="1"/>
        <v>0</v>
      </c>
      <c r="H56" s="12"/>
    </row>
    <row r="57" spans="1:8" x14ac:dyDescent="0.3">
      <c r="A57" s="19" t="s">
        <v>273</v>
      </c>
      <c r="B57" s="20" t="s">
        <v>259</v>
      </c>
      <c r="C57" s="20">
        <v>160</v>
      </c>
      <c r="D57" s="22">
        <v>1</v>
      </c>
      <c r="E57" s="23">
        <f t="shared" si="0"/>
        <v>1.8225000000000002</v>
      </c>
      <c r="F57" s="29"/>
      <c r="G57" s="23">
        <f t="shared" si="1"/>
        <v>0</v>
      </c>
      <c r="H57" s="12"/>
    </row>
    <row r="58" spans="1:8" x14ac:dyDescent="0.3">
      <c r="A58" s="19" t="s">
        <v>274</v>
      </c>
      <c r="B58" s="20" t="s">
        <v>257</v>
      </c>
      <c r="C58" s="20">
        <v>780</v>
      </c>
      <c r="D58" s="22">
        <v>0.6</v>
      </c>
      <c r="E58" s="23">
        <f t="shared" si="0"/>
        <v>1.0935000000000001</v>
      </c>
      <c r="F58" s="29"/>
      <c r="G58" s="23">
        <f t="shared" si="1"/>
        <v>0</v>
      </c>
      <c r="H58" s="12"/>
    </row>
    <row r="59" spans="1:8" x14ac:dyDescent="0.3">
      <c r="A59" s="19" t="s">
        <v>274</v>
      </c>
      <c r="B59" s="20" t="s">
        <v>258</v>
      </c>
      <c r="C59" s="20">
        <v>400</v>
      </c>
      <c r="D59" s="22">
        <v>0.7</v>
      </c>
      <c r="E59" s="23">
        <f t="shared" si="0"/>
        <v>1.2757499999999999</v>
      </c>
      <c r="F59" s="29"/>
      <c r="G59" s="23">
        <f t="shared" si="1"/>
        <v>0</v>
      </c>
      <c r="H59" s="12"/>
    </row>
    <row r="60" spans="1:8" x14ac:dyDescent="0.3">
      <c r="A60" s="19" t="s">
        <v>274</v>
      </c>
      <c r="B60" s="20" t="s">
        <v>259</v>
      </c>
      <c r="C60" s="20">
        <v>160</v>
      </c>
      <c r="D60" s="22">
        <v>1</v>
      </c>
      <c r="E60" s="23">
        <f t="shared" si="0"/>
        <v>1.8225000000000002</v>
      </c>
      <c r="F60" s="29"/>
      <c r="G60" s="23">
        <f t="shared" si="1"/>
        <v>0</v>
      </c>
      <c r="H60" s="12"/>
    </row>
    <row r="61" spans="1:8" x14ac:dyDescent="0.3">
      <c r="A61" s="19" t="s">
        <v>275</v>
      </c>
      <c r="B61" s="20" t="s">
        <v>257</v>
      </c>
      <c r="C61" s="20">
        <v>930</v>
      </c>
      <c r="D61" s="22">
        <v>0.6</v>
      </c>
      <c r="E61" s="23">
        <f t="shared" si="0"/>
        <v>1.0935000000000001</v>
      </c>
      <c r="F61" s="29"/>
      <c r="G61" s="23">
        <f t="shared" si="1"/>
        <v>0</v>
      </c>
      <c r="H61" s="12"/>
    </row>
    <row r="62" spans="1:8" x14ac:dyDescent="0.3">
      <c r="A62" s="19" t="s">
        <v>275</v>
      </c>
      <c r="B62" s="20" t="s">
        <v>258</v>
      </c>
      <c r="C62" s="20">
        <v>550</v>
      </c>
      <c r="D62" s="22">
        <v>0.7</v>
      </c>
      <c r="E62" s="23">
        <f t="shared" si="0"/>
        <v>1.2757499999999999</v>
      </c>
      <c r="F62" s="29"/>
      <c r="G62" s="23">
        <f t="shared" si="1"/>
        <v>0</v>
      </c>
      <c r="H62" s="12"/>
    </row>
    <row r="63" spans="1:8" x14ac:dyDescent="0.3">
      <c r="A63" s="19" t="s">
        <v>275</v>
      </c>
      <c r="B63" s="20" t="s">
        <v>259</v>
      </c>
      <c r="C63" s="20">
        <v>335</v>
      </c>
      <c r="D63" s="22">
        <v>0.8</v>
      </c>
      <c r="E63" s="23">
        <f t="shared" si="0"/>
        <v>1.4580000000000002</v>
      </c>
      <c r="F63" s="29"/>
      <c r="G63" s="23">
        <f t="shared" si="1"/>
        <v>0</v>
      </c>
      <c r="H63" s="12"/>
    </row>
    <row r="64" spans="1:8" x14ac:dyDescent="0.3">
      <c r="A64" s="19" t="s">
        <v>276</v>
      </c>
      <c r="B64" s="20" t="s">
        <v>257</v>
      </c>
      <c r="C64" s="20">
        <v>780</v>
      </c>
      <c r="D64" s="22">
        <v>0.6</v>
      </c>
      <c r="E64" s="23">
        <f t="shared" si="0"/>
        <v>1.0935000000000001</v>
      </c>
      <c r="F64" s="29"/>
      <c r="G64" s="23">
        <f t="shared" si="1"/>
        <v>0</v>
      </c>
      <c r="H64" s="12"/>
    </row>
    <row r="65" spans="1:8" x14ac:dyDescent="0.3">
      <c r="A65" s="19" t="s">
        <v>276</v>
      </c>
      <c r="B65" s="20" t="s">
        <v>258</v>
      </c>
      <c r="C65" s="20">
        <v>400</v>
      </c>
      <c r="D65" s="22">
        <v>0.7</v>
      </c>
      <c r="E65" s="23">
        <f t="shared" si="0"/>
        <v>1.2757499999999999</v>
      </c>
      <c r="F65" s="29"/>
      <c r="G65" s="23">
        <f t="shared" si="1"/>
        <v>0</v>
      </c>
      <c r="H65" s="12"/>
    </row>
    <row r="66" spans="1:8" x14ac:dyDescent="0.3">
      <c r="A66" s="19" t="s">
        <v>276</v>
      </c>
      <c r="B66" s="20" t="s">
        <v>259</v>
      </c>
      <c r="C66" s="20">
        <v>160</v>
      </c>
      <c r="D66" s="22">
        <v>1</v>
      </c>
      <c r="E66" s="23">
        <f t="shared" si="0"/>
        <v>1.8225000000000002</v>
      </c>
      <c r="F66" s="29"/>
      <c r="G66" s="23">
        <f t="shared" si="1"/>
        <v>0</v>
      </c>
      <c r="H66" s="12"/>
    </row>
    <row r="67" spans="1:8" x14ac:dyDescent="0.3">
      <c r="A67" s="19" t="s">
        <v>277</v>
      </c>
      <c r="B67" s="20" t="s">
        <v>257</v>
      </c>
      <c r="C67" s="20">
        <v>930</v>
      </c>
      <c r="D67" s="22">
        <v>0.6</v>
      </c>
      <c r="E67" s="23">
        <f t="shared" si="0"/>
        <v>1.0935000000000001</v>
      </c>
      <c r="F67" s="29"/>
      <c r="G67" s="23">
        <f t="shared" si="1"/>
        <v>0</v>
      </c>
      <c r="H67" s="12"/>
    </row>
    <row r="68" spans="1:8" x14ac:dyDescent="0.3">
      <c r="A68" s="19" t="s">
        <v>277</v>
      </c>
      <c r="B68" s="20" t="s">
        <v>258</v>
      </c>
      <c r="C68" s="20">
        <v>550</v>
      </c>
      <c r="D68" s="22">
        <v>0.7</v>
      </c>
      <c r="E68" s="23">
        <f t="shared" ref="E68:E131" si="2">D68*1.35*1.35</f>
        <v>1.2757499999999999</v>
      </c>
      <c r="F68" s="29"/>
      <c r="G68" s="23">
        <f t="shared" si="1"/>
        <v>0</v>
      </c>
      <c r="H68" s="12"/>
    </row>
    <row r="69" spans="1:8" x14ac:dyDescent="0.3">
      <c r="A69" s="19" t="s">
        <v>277</v>
      </c>
      <c r="B69" s="20" t="s">
        <v>259</v>
      </c>
      <c r="C69" s="20">
        <v>335</v>
      </c>
      <c r="D69" s="22">
        <v>0.8</v>
      </c>
      <c r="E69" s="23">
        <f t="shared" si="2"/>
        <v>1.4580000000000002</v>
      </c>
      <c r="F69" s="29"/>
      <c r="G69" s="23">
        <f t="shared" ref="G69:G132" si="3">E69*F69</f>
        <v>0</v>
      </c>
      <c r="H69" s="12"/>
    </row>
    <row r="70" spans="1:8" x14ac:dyDescent="0.3">
      <c r="A70" s="19" t="s">
        <v>278</v>
      </c>
      <c r="B70" s="20" t="s">
        <v>250</v>
      </c>
      <c r="C70" s="21">
        <v>1230</v>
      </c>
      <c r="D70" s="22">
        <v>0.6</v>
      </c>
      <c r="E70" s="23">
        <f t="shared" si="2"/>
        <v>1.0935000000000001</v>
      </c>
      <c r="F70" s="29"/>
      <c r="G70" s="23">
        <f t="shared" si="3"/>
        <v>0</v>
      </c>
      <c r="H70" s="12"/>
    </row>
    <row r="71" spans="1:8" x14ac:dyDescent="0.3">
      <c r="A71" s="19" t="s">
        <v>278</v>
      </c>
      <c r="B71" s="20" t="s">
        <v>251</v>
      </c>
      <c r="C71" s="20">
        <v>800</v>
      </c>
      <c r="D71" s="22">
        <v>0.7</v>
      </c>
      <c r="E71" s="23">
        <f t="shared" si="2"/>
        <v>1.2757499999999999</v>
      </c>
      <c r="F71" s="29"/>
      <c r="G71" s="23">
        <f t="shared" si="3"/>
        <v>0</v>
      </c>
      <c r="H71" s="12"/>
    </row>
    <row r="72" spans="1:8" x14ac:dyDescent="0.3">
      <c r="A72" s="19" t="s">
        <v>278</v>
      </c>
      <c r="B72" s="20" t="s">
        <v>252</v>
      </c>
      <c r="C72" s="20">
        <v>500</v>
      </c>
      <c r="D72" s="22">
        <v>0.8</v>
      </c>
      <c r="E72" s="23">
        <f t="shared" si="2"/>
        <v>1.4580000000000002</v>
      </c>
      <c r="F72" s="29"/>
      <c r="G72" s="23">
        <f t="shared" si="3"/>
        <v>0</v>
      </c>
      <c r="H72" s="12"/>
    </row>
    <row r="73" spans="1:8" x14ac:dyDescent="0.3">
      <c r="A73" s="19" t="s">
        <v>279</v>
      </c>
      <c r="B73" s="20" t="s">
        <v>250</v>
      </c>
      <c r="C73" s="21">
        <v>1230</v>
      </c>
      <c r="D73" s="22">
        <v>0.6</v>
      </c>
      <c r="E73" s="23">
        <f t="shared" si="2"/>
        <v>1.0935000000000001</v>
      </c>
      <c r="F73" s="29"/>
      <c r="G73" s="23">
        <f t="shared" si="3"/>
        <v>0</v>
      </c>
      <c r="H73" s="12"/>
    </row>
    <row r="74" spans="1:8" x14ac:dyDescent="0.3">
      <c r="A74" s="19" t="s">
        <v>279</v>
      </c>
      <c r="B74" s="20" t="s">
        <v>251</v>
      </c>
      <c r="C74" s="20">
        <v>800</v>
      </c>
      <c r="D74" s="22">
        <v>0.7</v>
      </c>
      <c r="E74" s="23">
        <f t="shared" si="2"/>
        <v>1.2757499999999999</v>
      </c>
      <c r="F74" s="29"/>
      <c r="G74" s="23">
        <f t="shared" si="3"/>
        <v>0</v>
      </c>
      <c r="H74" s="12"/>
    </row>
    <row r="75" spans="1:8" x14ac:dyDescent="0.3">
      <c r="A75" s="19" t="s">
        <v>279</v>
      </c>
      <c r="B75" s="20" t="s">
        <v>252</v>
      </c>
      <c r="C75" s="20">
        <v>500</v>
      </c>
      <c r="D75" s="22">
        <v>0.8</v>
      </c>
      <c r="E75" s="23">
        <f t="shared" si="2"/>
        <v>1.4580000000000002</v>
      </c>
      <c r="F75" s="29"/>
      <c r="G75" s="23">
        <f t="shared" si="3"/>
        <v>0</v>
      </c>
      <c r="H75" s="12"/>
    </row>
    <row r="76" spans="1:8" x14ac:dyDescent="0.3">
      <c r="A76" s="19" t="s">
        <v>280</v>
      </c>
      <c r="B76" s="20" t="s">
        <v>257</v>
      </c>
      <c r="C76" s="20">
        <v>780</v>
      </c>
      <c r="D76" s="22">
        <v>0.6</v>
      </c>
      <c r="E76" s="23">
        <f t="shared" si="2"/>
        <v>1.0935000000000001</v>
      </c>
      <c r="F76" s="29"/>
      <c r="G76" s="23">
        <f t="shared" si="3"/>
        <v>0</v>
      </c>
      <c r="H76" s="12"/>
    </row>
    <row r="77" spans="1:8" x14ac:dyDescent="0.3">
      <c r="A77" s="19" t="s">
        <v>280</v>
      </c>
      <c r="B77" s="20" t="s">
        <v>258</v>
      </c>
      <c r="C77" s="20">
        <v>400</v>
      </c>
      <c r="D77" s="22">
        <v>0.7</v>
      </c>
      <c r="E77" s="23">
        <f t="shared" si="2"/>
        <v>1.2757499999999999</v>
      </c>
      <c r="F77" s="29"/>
      <c r="G77" s="23">
        <f t="shared" si="3"/>
        <v>0</v>
      </c>
      <c r="H77" s="12"/>
    </row>
    <row r="78" spans="1:8" x14ac:dyDescent="0.3">
      <c r="A78" s="19" t="s">
        <v>280</v>
      </c>
      <c r="B78" s="20" t="s">
        <v>259</v>
      </c>
      <c r="C78" s="20">
        <v>160</v>
      </c>
      <c r="D78" s="22">
        <v>1</v>
      </c>
      <c r="E78" s="23">
        <f t="shared" si="2"/>
        <v>1.8225000000000002</v>
      </c>
      <c r="F78" s="29"/>
      <c r="G78" s="23">
        <f t="shared" si="3"/>
        <v>0</v>
      </c>
      <c r="H78" s="12"/>
    </row>
    <row r="79" spans="1:8" x14ac:dyDescent="0.3">
      <c r="A79" s="19" t="s">
        <v>281</v>
      </c>
      <c r="B79" s="20" t="s">
        <v>257</v>
      </c>
      <c r="C79" s="20">
        <v>780</v>
      </c>
      <c r="D79" s="22">
        <v>0.6</v>
      </c>
      <c r="E79" s="23">
        <f t="shared" si="2"/>
        <v>1.0935000000000001</v>
      </c>
      <c r="F79" s="29"/>
      <c r="G79" s="23">
        <f t="shared" si="3"/>
        <v>0</v>
      </c>
      <c r="H79" s="12"/>
    </row>
    <row r="80" spans="1:8" x14ac:dyDescent="0.3">
      <c r="A80" s="19" t="s">
        <v>281</v>
      </c>
      <c r="B80" s="20" t="s">
        <v>258</v>
      </c>
      <c r="C80" s="20">
        <v>400</v>
      </c>
      <c r="D80" s="22">
        <v>0.7</v>
      </c>
      <c r="E80" s="23">
        <f t="shared" si="2"/>
        <v>1.2757499999999999</v>
      </c>
      <c r="F80" s="29"/>
      <c r="G80" s="23">
        <f t="shared" si="3"/>
        <v>0</v>
      </c>
      <c r="H80" s="12"/>
    </row>
    <row r="81" spans="1:8" x14ac:dyDescent="0.3">
      <c r="A81" s="19" t="s">
        <v>281</v>
      </c>
      <c r="B81" s="20" t="s">
        <v>259</v>
      </c>
      <c r="C81" s="20">
        <v>160</v>
      </c>
      <c r="D81" s="22">
        <v>1</v>
      </c>
      <c r="E81" s="23">
        <f t="shared" si="2"/>
        <v>1.8225000000000002</v>
      </c>
      <c r="F81" s="29"/>
      <c r="G81" s="23">
        <f t="shared" si="3"/>
        <v>0</v>
      </c>
      <c r="H81" s="12"/>
    </row>
    <row r="82" spans="1:8" x14ac:dyDescent="0.3">
      <c r="A82" s="19" t="s">
        <v>282</v>
      </c>
      <c r="B82" s="20" t="s">
        <v>257</v>
      </c>
      <c r="C82" s="20">
        <v>780</v>
      </c>
      <c r="D82" s="22">
        <v>0.6</v>
      </c>
      <c r="E82" s="23">
        <f t="shared" si="2"/>
        <v>1.0935000000000001</v>
      </c>
      <c r="F82" s="29"/>
      <c r="G82" s="23">
        <f t="shared" si="3"/>
        <v>0</v>
      </c>
      <c r="H82" s="12"/>
    </row>
    <row r="83" spans="1:8" x14ac:dyDescent="0.3">
      <c r="A83" s="19" t="s">
        <v>282</v>
      </c>
      <c r="B83" s="20" t="s">
        <v>258</v>
      </c>
      <c r="C83" s="20">
        <v>400</v>
      </c>
      <c r="D83" s="22">
        <v>0.7</v>
      </c>
      <c r="E83" s="23">
        <f t="shared" si="2"/>
        <v>1.2757499999999999</v>
      </c>
      <c r="F83" s="29"/>
      <c r="G83" s="23">
        <f t="shared" si="3"/>
        <v>0</v>
      </c>
      <c r="H83" s="12"/>
    </row>
    <row r="84" spans="1:8" x14ac:dyDescent="0.3">
      <c r="A84" s="19" t="s">
        <v>282</v>
      </c>
      <c r="B84" s="20" t="s">
        <v>259</v>
      </c>
      <c r="C84" s="20">
        <v>160</v>
      </c>
      <c r="D84" s="22">
        <v>1</v>
      </c>
      <c r="E84" s="23">
        <f t="shared" si="2"/>
        <v>1.8225000000000002</v>
      </c>
      <c r="F84" s="29"/>
      <c r="G84" s="23">
        <f t="shared" si="3"/>
        <v>0</v>
      </c>
      <c r="H84" s="12"/>
    </row>
    <row r="85" spans="1:8" x14ac:dyDescent="0.3">
      <c r="A85" s="19" t="s">
        <v>283</v>
      </c>
      <c r="B85" s="20" t="s">
        <v>257</v>
      </c>
      <c r="C85" s="20">
        <v>930</v>
      </c>
      <c r="D85" s="22">
        <v>0.6</v>
      </c>
      <c r="E85" s="23">
        <f t="shared" si="2"/>
        <v>1.0935000000000001</v>
      </c>
      <c r="F85" s="29"/>
      <c r="G85" s="23">
        <f t="shared" si="3"/>
        <v>0</v>
      </c>
      <c r="H85" s="12"/>
    </row>
    <row r="86" spans="1:8" x14ac:dyDescent="0.3">
      <c r="A86" s="19" t="s">
        <v>283</v>
      </c>
      <c r="B86" s="20" t="s">
        <v>258</v>
      </c>
      <c r="C86" s="20">
        <v>550</v>
      </c>
      <c r="D86" s="22">
        <v>0.7</v>
      </c>
      <c r="E86" s="23">
        <f t="shared" si="2"/>
        <v>1.2757499999999999</v>
      </c>
      <c r="F86" s="29"/>
      <c r="G86" s="23">
        <f t="shared" si="3"/>
        <v>0</v>
      </c>
      <c r="H86" s="12"/>
    </row>
    <row r="87" spans="1:8" x14ac:dyDescent="0.3">
      <c r="A87" s="19" t="s">
        <v>283</v>
      </c>
      <c r="B87" s="20" t="s">
        <v>259</v>
      </c>
      <c r="C87" s="20">
        <v>335</v>
      </c>
      <c r="D87" s="22">
        <v>0.8</v>
      </c>
      <c r="E87" s="23">
        <f t="shared" si="2"/>
        <v>1.4580000000000002</v>
      </c>
      <c r="F87" s="29"/>
      <c r="G87" s="23">
        <f t="shared" si="3"/>
        <v>0</v>
      </c>
      <c r="H87" s="12"/>
    </row>
    <row r="88" spans="1:8" x14ac:dyDescent="0.3">
      <c r="A88" s="19" t="s">
        <v>284</v>
      </c>
      <c r="B88" s="20" t="s">
        <v>257</v>
      </c>
      <c r="C88" s="20">
        <v>930</v>
      </c>
      <c r="D88" s="22">
        <v>0.6</v>
      </c>
      <c r="E88" s="23">
        <f t="shared" si="2"/>
        <v>1.0935000000000001</v>
      </c>
      <c r="F88" s="29"/>
      <c r="G88" s="23">
        <f t="shared" si="3"/>
        <v>0</v>
      </c>
      <c r="H88" s="12"/>
    </row>
    <row r="89" spans="1:8" x14ac:dyDescent="0.3">
      <c r="A89" s="19" t="s">
        <v>284</v>
      </c>
      <c r="B89" s="20" t="s">
        <v>258</v>
      </c>
      <c r="C89" s="20">
        <v>550</v>
      </c>
      <c r="D89" s="22">
        <v>0.7</v>
      </c>
      <c r="E89" s="23">
        <f t="shared" si="2"/>
        <v>1.2757499999999999</v>
      </c>
      <c r="F89" s="29"/>
      <c r="G89" s="23">
        <f t="shared" si="3"/>
        <v>0</v>
      </c>
      <c r="H89" s="12"/>
    </row>
    <row r="90" spans="1:8" x14ac:dyDescent="0.3">
      <c r="A90" s="19" t="s">
        <v>284</v>
      </c>
      <c r="B90" s="20" t="s">
        <v>259</v>
      </c>
      <c r="C90" s="20">
        <v>335</v>
      </c>
      <c r="D90" s="22">
        <v>0.8</v>
      </c>
      <c r="E90" s="23">
        <f t="shared" si="2"/>
        <v>1.4580000000000002</v>
      </c>
      <c r="F90" s="29"/>
      <c r="G90" s="23">
        <f t="shared" si="3"/>
        <v>0</v>
      </c>
      <c r="H90" s="12"/>
    </row>
    <row r="91" spans="1:8" x14ac:dyDescent="0.3">
      <c r="A91" s="19" t="s">
        <v>285</v>
      </c>
      <c r="B91" s="20" t="s">
        <v>257</v>
      </c>
      <c r="C91" s="20">
        <v>930</v>
      </c>
      <c r="D91" s="22">
        <v>0.6</v>
      </c>
      <c r="E91" s="23">
        <f t="shared" si="2"/>
        <v>1.0935000000000001</v>
      </c>
      <c r="F91" s="29"/>
      <c r="G91" s="23">
        <f t="shared" si="3"/>
        <v>0</v>
      </c>
      <c r="H91" s="12"/>
    </row>
    <row r="92" spans="1:8" x14ac:dyDescent="0.3">
      <c r="A92" s="19" t="s">
        <v>285</v>
      </c>
      <c r="B92" s="20" t="s">
        <v>258</v>
      </c>
      <c r="C92" s="20">
        <v>550</v>
      </c>
      <c r="D92" s="22">
        <v>0.7</v>
      </c>
      <c r="E92" s="23">
        <f t="shared" si="2"/>
        <v>1.2757499999999999</v>
      </c>
      <c r="F92" s="29"/>
      <c r="G92" s="23">
        <f t="shared" si="3"/>
        <v>0</v>
      </c>
      <c r="H92" s="12"/>
    </row>
    <row r="93" spans="1:8" x14ac:dyDescent="0.3">
      <c r="A93" s="19" t="s">
        <v>285</v>
      </c>
      <c r="B93" s="20" t="s">
        <v>259</v>
      </c>
      <c r="C93" s="20">
        <v>335</v>
      </c>
      <c r="D93" s="22">
        <v>0.8</v>
      </c>
      <c r="E93" s="23">
        <f t="shared" si="2"/>
        <v>1.4580000000000002</v>
      </c>
      <c r="F93" s="29"/>
      <c r="G93" s="23">
        <f t="shared" si="3"/>
        <v>0</v>
      </c>
      <c r="H93" s="12"/>
    </row>
    <row r="94" spans="1:8" x14ac:dyDescent="0.3">
      <c r="A94" s="19" t="s">
        <v>286</v>
      </c>
      <c r="B94" s="20" t="s">
        <v>257</v>
      </c>
      <c r="C94" s="20">
        <v>780</v>
      </c>
      <c r="D94" s="22">
        <v>0.6</v>
      </c>
      <c r="E94" s="23">
        <f t="shared" si="2"/>
        <v>1.0935000000000001</v>
      </c>
      <c r="F94" s="29"/>
      <c r="G94" s="23">
        <f t="shared" si="3"/>
        <v>0</v>
      </c>
      <c r="H94" s="12"/>
    </row>
    <row r="95" spans="1:8" x14ac:dyDescent="0.3">
      <c r="A95" s="19" t="s">
        <v>286</v>
      </c>
      <c r="B95" s="20" t="s">
        <v>258</v>
      </c>
      <c r="C95" s="20">
        <v>400</v>
      </c>
      <c r="D95" s="22">
        <v>0.7</v>
      </c>
      <c r="E95" s="23">
        <f t="shared" si="2"/>
        <v>1.2757499999999999</v>
      </c>
      <c r="F95" s="29"/>
      <c r="G95" s="23">
        <f t="shared" si="3"/>
        <v>0</v>
      </c>
      <c r="H95" s="12"/>
    </row>
    <row r="96" spans="1:8" x14ac:dyDescent="0.3">
      <c r="A96" s="19" t="s">
        <v>286</v>
      </c>
      <c r="B96" s="20" t="s">
        <v>259</v>
      </c>
      <c r="C96" s="20">
        <v>160</v>
      </c>
      <c r="D96" s="22">
        <v>1</v>
      </c>
      <c r="E96" s="23">
        <f t="shared" si="2"/>
        <v>1.8225000000000002</v>
      </c>
      <c r="F96" s="29"/>
      <c r="G96" s="23">
        <f t="shared" si="3"/>
        <v>0</v>
      </c>
      <c r="H96" s="12"/>
    </row>
    <row r="97" spans="1:8" x14ac:dyDescent="0.3">
      <c r="A97" s="19" t="s">
        <v>287</v>
      </c>
      <c r="B97" s="20" t="s">
        <v>250</v>
      </c>
      <c r="C97" s="21">
        <v>1230</v>
      </c>
      <c r="D97" s="22">
        <v>0.6</v>
      </c>
      <c r="E97" s="23">
        <f t="shared" si="2"/>
        <v>1.0935000000000001</v>
      </c>
      <c r="F97" s="29"/>
      <c r="G97" s="23">
        <f t="shared" si="3"/>
        <v>0</v>
      </c>
      <c r="H97" s="12"/>
    </row>
    <row r="98" spans="1:8" x14ac:dyDescent="0.3">
      <c r="A98" s="19" t="s">
        <v>287</v>
      </c>
      <c r="B98" s="20" t="s">
        <v>251</v>
      </c>
      <c r="C98" s="20">
        <v>800</v>
      </c>
      <c r="D98" s="22">
        <v>0.7</v>
      </c>
      <c r="E98" s="23">
        <f t="shared" si="2"/>
        <v>1.2757499999999999</v>
      </c>
      <c r="F98" s="29"/>
      <c r="G98" s="23">
        <f t="shared" si="3"/>
        <v>0</v>
      </c>
      <c r="H98" s="12"/>
    </row>
    <row r="99" spans="1:8" x14ac:dyDescent="0.3">
      <c r="A99" s="19" t="s">
        <v>287</v>
      </c>
      <c r="B99" s="20" t="s">
        <v>252</v>
      </c>
      <c r="C99" s="20">
        <v>500</v>
      </c>
      <c r="D99" s="22">
        <v>0.8</v>
      </c>
      <c r="E99" s="23">
        <f t="shared" si="2"/>
        <v>1.4580000000000002</v>
      </c>
      <c r="F99" s="29"/>
      <c r="G99" s="23">
        <f t="shared" si="3"/>
        <v>0</v>
      </c>
      <c r="H99" s="12"/>
    </row>
    <row r="100" spans="1:8" x14ac:dyDescent="0.3">
      <c r="A100" s="19" t="s">
        <v>288</v>
      </c>
      <c r="B100" s="20" t="s">
        <v>257</v>
      </c>
      <c r="C100" s="21">
        <v>1800</v>
      </c>
      <c r="D100" s="22">
        <v>0.6</v>
      </c>
      <c r="E100" s="23">
        <f t="shared" si="2"/>
        <v>1.0935000000000001</v>
      </c>
      <c r="F100" s="29"/>
      <c r="G100" s="23">
        <f t="shared" si="3"/>
        <v>0</v>
      </c>
      <c r="H100" s="12"/>
    </row>
    <row r="101" spans="1:8" x14ac:dyDescent="0.3">
      <c r="A101" s="19" t="s">
        <v>288</v>
      </c>
      <c r="B101" s="20" t="s">
        <v>258</v>
      </c>
      <c r="C101" s="21">
        <v>1080</v>
      </c>
      <c r="D101" s="22">
        <v>0.7</v>
      </c>
      <c r="E101" s="23">
        <f t="shared" si="2"/>
        <v>1.2757499999999999</v>
      </c>
      <c r="F101" s="29"/>
      <c r="G101" s="23">
        <f t="shared" si="3"/>
        <v>0</v>
      </c>
      <c r="H101" s="12"/>
    </row>
    <row r="102" spans="1:8" x14ac:dyDescent="0.3">
      <c r="A102" s="19" t="s">
        <v>288</v>
      </c>
      <c r="B102" s="20" t="s">
        <v>269</v>
      </c>
      <c r="C102" s="20">
        <v>570</v>
      </c>
      <c r="D102" s="22">
        <v>0.8</v>
      </c>
      <c r="E102" s="23">
        <f t="shared" si="2"/>
        <v>1.4580000000000002</v>
      </c>
      <c r="F102" s="29"/>
      <c r="G102" s="23">
        <f t="shared" si="3"/>
        <v>0</v>
      </c>
      <c r="H102" s="12"/>
    </row>
    <row r="103" spans="1:8" x14ac:dyDescent="0.3">
      <c r="A103" s="19" t="s">
        <v>289</v>
      </c>
      <c r="B103" s="20" t="s">
        <v>257</v>
      </c>
      <c r="C103" s="21">
        <v>1800</v>
      </c>
      <c r="D103" s="22">
        <v>0.6</v>
      </c>
      <c r="E103" s="23">
        <f t="shared" si="2"/>
        <v>1.0935000000000001</v>
      </c>
      <c r="F103" s="29"/>
      <c r="G103" s="23">
        <f t="shared" si="3"/>
        <v>0</v>
      </c>
      <c r="H103" s="12"/>
    </row>
    <row r="104" spans="1:8" x14ac:dyDescent="0.3">
      <c r="A104" s="19" t="s">
        <v>289</v>
      </c>
      <c r="B104" s="20" t="s">
        <v>258</v>
      </c>
      <c r="C104" s="21">
        <v>1080</v>
      </c>
      <c r="D104" s="22">
        <v>0.7</v>
      </c>
      <c r="E104" s="23">
        <f t="shared" si="2"/>
        <v>1.2757499999999999</v>
      </c>
      <c r="F104" s="29"/>
      <c r="G104" s="23">
        <f t="shared" si="3"/>
        <v>0</v>
      </c>
      <c r="H104" s="12"/>
    </row>
    <row r="105" spans="1:8" x14ac:dyDescent="0.3">
      <c r="A105" s="19" t="s">
        <v>289</v>
      </c>
      <c r="B105" s="20" t="s">
        <v>269</v>
      </c>
      <c r="C105" s="20">
        <v>570</v>
      </c>
      <c r="D105" s="22">
        <v>0.8</v>
      </c>
      <c r="E105" s="23">
        <f t="shared" si="2"/>
        <v>1.4580000000000002</v>
      </c>
      <c r="F105" s="29"/>
      <c r="G105" s="23">
        <f t="shared" si="3"/>
        <v>0</v>
      </c>
      <c r="H105" s="12"/>
    </row>
    <row r="106" spans="1:8" x14ac:dyDescent="0.3">
      <c r="A106" s="19" t="s">
        <v>290</v>
      </c>
      <c r="B106" s="20" t="s">
        <v>257</v>
      </c>
      <c r="C106" s="21">
        <v>1800</v>
      </c>
      <c r="D106" s="22">
        <v>0.6</v>
      </c>
      <c r="E106" s="23">
        <f t="shared" si="2"/>
        <v>1.0935000000000001</v>
      </c>
      <c r="F106" s="29"/>
      <c r="G106" s="23">
        <f t="shared" si="3"/>
        <v>0</v>
      </c>
      <c r="H106" s="12"/>
    </row>
    <row r="107" spans="1:8" x14ac:dyDescent="0.3">
      <c r="A107" s="19" t="s">
        <v>290</v>
      </c>
      <c r="B107" s="20" t="s">
        <v>258</v>
      </c>
      <c r="C107" s="21">
        <v>1080</v>
      </c>
      <c r="D107" s="22">
        <v>0.7</v>
      </c>
      <c r="E107" s="23">
        <f t="shared" si="2"/>
        <v>1.2757499999999999</v>
      </c>
      <c r="F107" s="29"/>
      <c r="G107" s="23">
        <f t="shared" si="3"/>
        <v>0</v>
      </c>
      <c r="H107" s="12"/>
    </row>
    <row r="108" spans="1:8" x14ac:dyDescent="0.3">
      <c r="A108" s="19" t="s">
        <v>290</v>
      </c>
      <c r="B108" s="20" t="s">
        <v>269</v>
      </c>
      <c r="C108" s="20">
        <v>570</v>
      </c>
      <c r="D108" s="22">
        <v>0.8</v>
      </c>
      <c r="E108" s="23">
        <f t="shared" si="2"/>
        <v>1.4580000000000002</v>
      </c>
      <c r="F108" s="29"/>
      <c r="G108" s="23">
        <f t="shared" si="3"/>
        <v>0</v>
      </c>
      <c r="H108" s="12"/>
    </row>
    <row r="109" spans="1:8" x14ac:dyDescent="0.3">
      <c r="A109" s="19" t="s">
        <v>291</v>
      </c>
      <c r="B109" s="20" t="s">
        <v>257</v>
      </c>
      <c r="C109" s="21">
        <v>1800</v>
      </c>
      <c r="D109" s="22">
        <v>0.6</v>
      </c>
      <c r="E109" s="23">
        <f t="shared" si="2"/>
        <v>1.0935000000000001</v>
      </c>
      <c r="F109" s="29"/>
      <c r="G109" s="23">
        <f t="shared" si="3"/>
        <v>0</v>
      </c>
      <c r="H109" s="12"/>
    </row>
    <row r="110" spans="1:8" x14ac:dyDescent="0.3">
      <c r="A110" s="19" t="s">
        <v>291</v>
      </c>
      <c r="B110" s="20" t="s">
        <v>258</v>
      </c>
      <c r="C110" s="21">
        <v>1080</v>
      </c>
      <c r="D110" s="22">
        <v>0.7</v>
      </c>
      <c r="E110" s="23">
        <f t="shared" si="2"/>
        <v>1.2757499999999999</v>
      </c>
      <c r="F110" s="29"/>
      <c r="G110" s="23">
        <f t="shared" si="3"/>
        <v>0</v>
      </c>
      <c r="H110" s="12"/>
    </row>
    <row r="111" spans="1:8" x14ac:dyDescent="0.3">
      <c r="A111" s="19" t="s">
        <v>291</v>
      </c>
      <c r="B111" s="20" t="s">
        <v>269</v>
      </c>
      <c r="C111" s="20">
        <v>570</v>
      </c>
      <c r="D111" s="22">
        <v>0.8</v>
      </c>
      <c r="E111" s="23">
        <f t="shared" si="2"/>
        <v>1.4580000000000002</v>
      </c>
      <c r="F111" s="29"/>
      <c r="G111" s="23">
        <f t="shared" si="3"/>
        <v>0</v>
      </c>
      <c r="H111" s="12"/>
    </row>
    <row r="112" spans="1:8" x14ac:dyDescent="0.3">
      <c r="A112" s="19" t="s">
        <v>292</v>
      </c>
      <c r="B112" s="20" t="s">
        <v>257</v>
      </c>
      <c r="C112" s="20">
        <v>930</v>
      </c>
      <c r="D112" s="22">
        <v>0.6</v>
      </c>
      <c r="E112" s="23">
        <f t="shared" si="2"/>
        <v>1.0935000000000001</v>
      </c>
      <c r="F112" s="29"/>
      <c r="G112" s="23">
        <f t="shared" si="3"/>
        <v>0</v>
      </c>
      <c r="H112" s="12"/>
    </row>
    <row r="113" spans="1:8" x14ac:dyDescent="0.3">
      <c r="A113" s="19" t="s">
        <v>292</v>
      </c>
      <c r="B113" s="20" t="s">
        <v>258</v>
      </c>
      <c r="C113" s="20">
        <v>550</v>
      </c>
      <c r="D113" s="22">
        <v>0.7</v>
      </c>
      <c r="E113" s="23">
        <f t="shared" si="2"/>
        <v>1.2757499999999999</v>
      </c>
      <c r="F113" s="29"/>
      <c r="G113" s="23">
        <f t="shared" si="3"/>
        <v>0</v>
      </c>
      <c r="H113" s="12"/>
    </row>
    <row r="114" spans="1:8" x14ac:dyDescent="0.3">
      <c r="A114" s="19" t="s">
        <v>292</v>
      </c>
      <c r="B114" s="20" t="s">
        <v>259</v>
      </c>
      <c r="C114" s="20">
        <v>335</v>
      </c>
      <c r="D114" s="22">
        <v>0.8</v>
      </c>
      <c r="E114" s="23">
        <f t="shared" si="2"/>
        <v>1.4580000000000002</v>
      </c>
      <c r="F114" s="29"/>
      <c r="G114" s="23">
        <f t="shared" si="3"/>
        <v>0</v>
      </c>
      <c r="H114" s="12"/>
    </row>
    <row r="115" spans="1:8" x14ac:dyDescent="0.3">
      <c r="A115" s="19" t="s">
        <v>293</v>
      </c>
      <c r="B115" s="20" t="s">
        <v>257</v>
      </c>
      <c r="C115" s="20">
        <v>930</v>
      </c>
      <c r="D115" s="22">
        <v>0.6</v>
      </c>
      <c r="E115" s="23">
        <f t="shared" si="2"/>
        <v>1.0935000000000001</v>
      </c>
      <c r="F115" s="29"/>
      <c r="G115" s="23">
        <f t="shared" si="3"/>
        <v>0</v>
      </c>
      <c r="H115" s="12"/>
    </row>
    <row r="116" spans="1:8" x14ac:dyDescent="0.3">
      <c r="A116" s="19" t="s">
        <v>293</v>
      </c>
      <c r="B116" s="20" t="s">
        <v>258</v>
      </c>
      <c r="C116" s="20">
        <v>550</v>
      </c>
      <c r="D116" s="22">
        <v>0.7</v>
      </c>
      <c r="E116" s="23">
        <f t="shared" si="2"/>
        <v>1.2757499999999999</v>
      </c>
      <c r="F116" s="29"/>
      <c r="G116" s="23">
        <f t="shared" si="3"/>
        <v>0</v>
      </c>
      <c r="H116" s="12"/>
    </row>
    <row r="117" spans="1:8" x14ac:dyDescent="0.3">
      <c r="A117" s="19" t="s">
        <v>293</v>
      </c>
      <c r="B117" s="20" t="s">
        <v>259</v>
      </c>
      <c r="C117" s="20">
        <v>335</v>
      </c>
      <c r="D117" s="22">
        <v>0.8</v>
      </c>
      <c r="E117" s="23">
        <f t="shared" si="2"/>
        <v>1.4580000000000002</v>
      </c>
      <c r="F117" s="29"/>
      <c r="G117" s="23">
        <f t="shared" si="3"/>
        <v>0</v>
      </c>
      <c r="H117" s="12"/>
    </row>
    <row r="118" spans="1:8" x14ac:dyDescent="0.3">
      <c r="A118" s="19" t="s">
        <v>294</v>
      </c>
      <c r="B118" s="20" t="s">
        <v>257</v>
      </c>
      <c r="C118" s="20">
        <v>930</v>
      </c>
      <c r="D118" s="22">
        <v>0.6</v>
      </c>
      <c r="E118" s="23">
        <f t="shared" si="2"/>
        <v>1.0935000000000001</v>
      </c>
      <c r="F118" s="29"/>
      <c r="G118" s="23">
        <f t="shared" si="3"/>
        <v>0</v>
      </c>
      <c r="H118" s="12"/>
    </row>
    <row r="119" spans="1:8" x14ac:dyDescent="0.3">
      <c r="A119" s="19" t="s">
        <v>294</v>
      </c>
      <c r="B119" s="20" t="s">
        <v>258</v>
      </c>
      <c r="C119" s="20">
        <v>550</v>
      </c>
      <c r="D119" s="22">
        <v>0.7</v>
      </c>
      <c r="E119" s="23">
        <f t="shared" si="2"/>
        <v>1.2757499999999999</v>
      </c>
      <c r="F119" s="29"/>
      <c r="G119" s="23">
        <f t="shared" si="3"/>
        <v>0</v>
      </c>
      <c r="H119" s="12"/>
    </row>
    <row r="120" spans="1:8" x14ac:dyDescent="0.3">
      <c r="A120" s="19" t="s">
        <v>294</v>
      </c>
      <c r="B120" s="20" t="s">
        <v>259</v>
      </c>
      <c r="C120" s="20">
        <v>335</v>
      </c>
      <c r="D120" s="22">
        <v>0.8</v>
      </c>
      <c r="E120" s="23">
        <f t="shared" si="2"/>
        <v>1.4580000000000002</v>
      </c>
      <c r="F120" s="29"/>
      <c r="G120" s="23">
        <f t="shared" si="3"/>
        <v>0</v>
      </c>
      <c r="H120" s="12"/>
    </row>
    <row r="121" spans="1:8" x14ac:dyDescent="0.3">
      <c r="A121" s="19" t="s">
        <v>295</v>
      </c>
      <c r="B121" s="20" t="s">
        <v>250</v>
      </c>
      <c r="C121" s="21">
        <v>1230</v>
      </c>
      <c r="D121" s="22">
        <v>0.6</v>
      </c>
      <c r="E121" s="23">
        <f t="shared" si="2"/>
        <v>1.0935000000000001</v>
      </c>
      <c r="F121" s="29"/>
      <c r="G121" s="23">
        <f t="shared" si="3"/>
        <v>0</v>
      </c>
      <c r="H121" s="12"/>
    </row>
    <row r="122" spans="1:8" x14ac:dyDescent="0.3">
      <c r="A122" s="19" t="s">
        <v>295</v>
      </c>
      <c r="B122" s="20" t="s">
        <v>251</v>
      </c>
      <c r="C122" s="20">
        <v>800</v>
      </c>
      <c r="D122" s="22">
        <v>0.7</v>
      </c>
      <c r="E122" s="23">
        <f t="shared" si="2"/>
        <v>1.2757499999999999</v>
      </c>
      <c r="F122" s="29"/>
      <c r="G122" s="23">
        <f t="shared" si="3"/>
        <v>0</v>
      </c>
      <c r="H122" s="12"/>
    </row>
    <row r="123" spans="1:8" x14ac:dyDescent="0.3">
      <c r="A123" s="19" t="s">
        <v>295</v>
      </c>
      <c r="B123" s="20" t="s">
        <v>252</v>
      </c>
      <c r="C123" s="20">
        <v>500</v>
      </c>
      <c r="D123" s="22">
        <v>0.8</v>
      </c>
      <c r="E123" s="23">
        <f t="shared" si="2"/>
        <v>1.4580000000000002</v>
      </c>
      <c r="F123" s="29"/>
      <c r="G123" s="23">
        <f t="shared" si="3"/>
        <v>0</v>
      </c>
      <c r="H123" s="12"/>
    </row>
    <row r="124" spans="1:8" x14ac:dyDescent="0.3">
      <c r="A124" s="19" t="s">
        <v>296</v>
      </c>
      <c r="B124" s="20" t="s">
        <v>250</v>
      </c>
      <c r="C124" s="21">
        <v>1230</v>
      </c>
      <c r="D124" s="22">
        <v>0.6</v>
      </c>
      <c r="E124" s="23">
        <f t="shared" si="2"/>
        <v>1.0935000000000001</v>
      </c>
      <c r="F124" s="29"/>
      <c r="G124" s="23">
        <f t="shared" si="3"/>
        <v>0</v>
      </c>
      <c r="H124" s="12"/>
    </row>
    <row r="125" spans="1:8" x14ac:dyDescent="0.3">
      <c r="A125" s="19" t="s">
        <v>296</v>
      </c>
      <c r="B125" s="20" t="s">
        <v>251</v>
      </c>
      <c r="C125" s="20">
        <v>800</v>
      </c>
      <c r="D125" s="22">
        <v>0.7</v>
      </c>
      <c r="E125" s="23">
        <f t="shared" si="2"/>
        <v>1.2757499999999999</v>
      </c>
      <c r="F125" s="29"/>
      <c r="G125" s="23">
        <f t="shared" si="3"/>
        <v>0</v>
      </c>
      <c r="H125" s="12"/>
    </row>
    <row r="126" spans="1:8" x14ac:dyDescent="0.3">
      <c r="A126" s="19" t="s">
        <v>296</v>
      </c>
      <c r="B126" s="20" t="s">
        <v>252</v>
      </c>
      <c r="C126" s="20">
        <v>500</v>
      </c>
      <c r="D126" s="22">
        <v>0.8</v>
      </c>
      <c r="E126" s="23">
        <f t="shared" si="2"/>
        <v>1.4580000000000002</v>
      </c>
      <c r="F126" s="29"/>
      <c r="G126" s="23">
        <f t="shared" si="3"/>
        <v>0</v>
      </c>
      <c r="H126" s="12"/>
    </row>
    <row r="127" spans="1:8" x14ac:dyDescent="0.3">
      <c r="A127" s="19" t="s">
        <v>297</v>
      </c>
      <c r="B127" s="20" t="s">
        <v>250</v>
      </c>
      <c r="C127" s="21">
        <v>1230</v>
      </c>
      <c r="D127" s="22">
        <v>0.6</v>
      </c>
      <c r="E127" s="23">
        <f t="shared" si="2"/>
        <v>1.0935000000000001</v>
      </c>
      <c r="F127" s="29"/>
      <c r="G127" s="23">
        <f t="shared" si="3"/>
        <v>0</v>
      </c>
      <c r="H127" s="12"/>
    </row>
    <row r="128" spans="1:8" x14ac:dyDescent="0.3">
      <c r="A128" s="19" t="s">
        <v>297</v>
      </c>
      <c r="B128" s="20" t="s">
        <v>251</v>
      </c>
      <c r="C128" s="20">
        <v>800</v>
      </c>
      <c r="D128" s="22">
        <v>0.7</v>
      </c>
      <c r="E128" s="23">
        <f t="shared" si="2"/>
        <v>1.2757499999999999</v>
      </c>
      <c r="F128" s="29"/>
      <c r="G128" s="23">
        <f t="shared" si="3"/>
        <v>0</v>
      </c>
      <c r="H128" s="12"/>
    </row>
    <row r="129" spans="1:8" x14ac:dyDescent="0.3">
      <c r="A129" s="19" t="s">
        <v>297</v>
      </c>
      <c r="B129" s="20" t="s">
        <v>252</v>
      </c>
      <c r="C129" s="20">
        <v>500</v>
      </c>
      <c r="D129" s="22">
        <v>0.8</v>
      </c>
      <c r="E129" s="23">
        <f t="shared" si="2"/>
        <v>1.4580000000000002</v>
      </c>
      <c r="F129" s="29"/>
      <c r="G129" s="23">
        <f t="shared" si="3"/>
        <v>0</v>
      </c>
      <c r="H129" s="12"/>
    </row>
    <row r="130" spans="1:8" x14ac:dyDescent="0.3">
      <c r="A130" s="19" t="s">
        <v>298</v>
      </c>
      <c r="B130" s="20" t="s">
        <v>250</v>
      </c>
      <c r="C130" s="21">
        <v>1230</v>
      </c>
      <c r="D130" s="22">
        <v>0.6</v>
      </c>
      <c r="E130" s="23">
        <f t="shared" si="2"/>
        <v>1.0935000000000001</v>
      </c>
      <c r="F130" s="29"/>
      <c r="G130" s="23">
        <f t="shared" si="3"/>
        <v>0</v>
      </c>
      <c r="H130" s="12"/>
    </row>
    <row r="131" spans="1:8" x14ac:dyDescent="0.3">
      <c r="A131" s="19" t="s">
        <v>298</v>
      </c>
      <c r="B131" s="20" t="s">
        <v>251</v>
      </c>
      <c r="C131" s="20">
        <v>800</v>
      </c>
      <c r="D131" s="22">
        <v>0.7</v>
      </c>
      <c r="E131" s="23">
        <f t="shared" si="2"/>
        <v>1.2757499999999999</v>
      </c>
      <c r="F131" s="29"/>
      <c r="G131" s="23">
        <f t="shared" si="3"/>
        <v>0</v>
      </c>
      <c r="H131" s="12"/>
    </row>
    <row r="132" spans="1:8" x14ac:dyDescent="0.3">
      <c r="A132" s="19" t="s">
        <v>298</v>
      </c>
      <c r="B132" s="20" t="s">
        <v>252</v>
      </c>
      <c r="C132" s="20">
        <v>500</v>
      </c>
      <c r="D132" s="22">
        <v>0.8</v>
      </c>
      <c r="E132" s="23">
        <f t="shared" ref="E132:E141" si="4">D132*1.35*1.35</f>
        <v>1.4580000000000002</v>
      </c>
      <c r="F132" s="29"/>
      <c r="G132" s="23">
        <f t="shared" si="3"/>
        <v>0</v>
      </c>
      <c r="H132" s="12"/>
    </row>
    <row r="133" spans="1:8" x14ac:dyDescent="0.3">
      <c r="A133" s="19" t="s">
        <v>299</v>
      </c>
      <c r="B133" s="20" t="s">
        <v>250</v>
      </c>
      <c r="C133" s="21">
        <v>1230</v>
      </c>
      <c r="D133" s="22">
        <v>0.6</v>
      </c>
      <c r="E133" s="23">
        <f t="shared" si="4"/>
        <v>1.0935000000000001</v>
      </c>
      <c r="F133" s="29"/>
      <c r="G133" s="23">
        <f t="shared" ref="G133:G141" si="5">E133*F133</f>
        <v>0</v>
      </c>
      <c r="H133" s="12"/>
    </row>
    <row r="134" spans="1:8" x14ac:dyDescent="0.3">
      <c r="A134" s="19" t="s">
        <v>299</v>
      </c>
      <c r="B134" s="20" t="s">
        <v>251</v>
      </c>
      <c r="C134" s="20">
        <v>800</v>
      </c>
      <c r="D134" s="22">
        <v>0.7</v>
      </c>
      <c r="E134" s="23">
        <f t="shared" si="4"/>
        <v>1.2757499999999999</v>
      </c>
      <c r="F134" s="29"/>
      <c r="G134" s="23">
        <f t="shared" si="5"/>
        <v>0</v>
      </c>
      <c r="H134" s="12"/>
    </row>
    <row r="135" spans="1:8" x14ac:dyDescent="0.3">
      <c r="A135" s="19" t="s">
        <v>299</v>
      </c>
      <c r="B135" s="20" t="s">
        <v>252</v>
      </c>
      <c r="C135" s="20">
        <v>500</v>
      </c>
      <c r="D135" s="22">
        <v>0.8</v>
      </c>
      <c r="E135" s="23">
        <f t="shared" si="4"/>
        <v>1.4580000000000002</v>
      </c>
      <c r="F135" s="29"/>
      <c r="G135" s="23">
        <f t="shared" si="5"/>
        <v>0</v>
      </c>
      <c r="H135" s="12"/>
    </row>
    <row r="136" spans="1:8" x14ac:dyDescent="0.3">
      <c r="A136" s="19" t="s">
        <v>300</v>
      </c>
      <c r="B136" s="20" t="s">
        <v>250</v>
      </c>
      <c r="C136" s="21">
        <v>1230</v>
      </c>
      <c r="D136" s="22">
        <v>0.6</v>
      </c>
      <c r="E136" s="23">
        <f t="shared" si="4"/>
        <v>1.0935000000000001</v>
      </c>
      <c r="F136" s="29"/>
      <c r="G136" s="23">
        <f t="shared" si="5"/>
        <v>0</v>
      </c>
      <c r="H136" s="12"/>
    </row>
    <row r="137" spans="1:8" x14ac:dyDescent="0.3">
      <c r="A137" s="19" t="s">
        <v>300</v>
      </c>
      <c r="B137" s="20" t="s">
        <v>251</v>
      </c>
      <c r="C137" s="20">
        <v>800</v>
      </c>
      <c r="D137" s="22">
        <v>0.7</v>
      </c>
      <c r="E137" s="23">
        <f t="shared" si="4"/>
        <v>1.2757499999999999</v>
      </c>
      <c r="F137" s="29"/>
      <c r="G137" s="23">
        <f t="shared" si="5"/>
        <v>0</v>
      </c>
      <c r="H137" s="12"/>
    </row>
    <row r="138" spans="1:8" x14ac:dyDescent="0.3">
      <c r="A138" s="19" t="s">
        <v>300</v>
      </c>
      <c r="B138" s="20" t="s">
        <v>252</v>
      </c>
      <c r="C138" s="20">
        <v>500</v>
      </c>
      <c r="D138" s="22">
        <v>0.8</v>
      </c>
      <c r="E138" s="23">
        <f t="shared" si="4"/>
        <v>1.4580000000000002</v>
      </c>
      <c r="F138" s="29"/>
      <c r="G138" s="23">
        <f t="shared" si="5"/>
        <v>0</v>
      </c>
      <c r="H138" s="12"/>
    </row>
    <row r="139" spans="1:8" x14ac:dyDescent="0.3">
      <c r="A139" s="19" t="s">
        <v>301</v>
      </c>
      <c r="B139" s="20" t="s">
        <v>250</v>
      </c>
      <c r="C139" s="21">
        <v>1230</v>
      </c>
      <c r="D139" s="22">
        <v>0.6</v>
      </c>
      <c r="E139" s="23">
        <f t="shared" si="4"/>
        <v>1.0935000000000001</v>
      </c>
      <c r="F139" s="29"/>
      <c r="G139" s="23">
        <f t="shared" si="5"/>
        <v>0</v>
      </c>
      <c r="H139" s="12"/>
    </row>
    <row r="140" spans="1:8" x14ac:dyDescent="0.3">
      <c r="A140" s="19" t="s">
        <v>301</v>
      </c>
      <c r="B140" s="20" t="s">
        <v>251</v>
      </c>
      <c r="C140" s="20">
        <v>800</v>
      </c>
      <c r="D140" s="22">
        <v>0.7</v>
      </c>
      <c r="E140" s="23">
        <f t="shared" si="4"/>
        <v>1.2757499999999999</v>
      </c>
      <c r="F140" s="29"/>
      <c r="G140" s="23">
        <f t="shared" si="5"/>
        <v>0</v>
      </c>
      <c r="H140" s="12"/>
    </row>
    <row r="141" spans="1:8" x14ac:dyDescent="0.3">
      <c r="A141" s="19" t="s">
        <v>301</v>
      </c>
      <c r="B141" s="20" t="s">
        <v>252</v>
      </c>
      <c r="C141" s="20">
        <v>500</v>
      </c>
      <c r="D141" s="22">
        <v>0.8</v>
      </c>
      <c r="E141" s="23">
        <f t="shared" si="4"/>
        <v>1.4580000000000002</v>
      </c>
      <c r="F141" s="29"/>
      <c r="G141" s="23">
        <f t="shared" si="5"/>
        <v>0</v>
      </c>
      <c r="H141" s="12"/>
    </row>
    <row r="142" spans="1:8" x14ac:dyDescent="0.3">
      <c r="A142" s="8"/>
      <c r="B142" s="24" t="s">
        <v>306</v>
      </c>
      <c r="C142" s="8"/>
      <c r="D142" s="8"/>
      <c r="E142" s="30" t="s">
        <v>307</v>
      </c>
      <c r="F142" s="31">
        <f>SUM(F4:F141)</f>
        <v>0</v>
      </c>
      <c r="G142" s="32">
        <f>SUM(G4:G141)</f>
        <v>0</v>
      </c>
    </row>
  </sheetData>
  <sheetProtection password="CA23" sheet="1" objects="1" scenarios="1"/>
  <mergeCells count="1">
    <mergeCell ref="I3:M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Standard Tropical Cuttings</vt:lpstr>
      <vt:lpstr>Addition Tropical Cuttings</vt:lpstr>
      <vt:lpstr>Liners (2)</vt:lpstr>
      <vt:lpstr>Cactus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Damsted</dc:creator>
  <cp:lastModifiedBy>Katherine Durand</cp:lastModifiedBy>
  <dcterms:created xsi:type="dcterms:W3CDTF">2023-01-24T18:03:37Z</dcterms:created>
  <dcterms:modified xsi:type="dcterms:W3CDTF">2023-09-19T15:46:30Z</dcterms:modified>
</cp:coreProperties>
</file>