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72FC827D-9E8F-446D-8552-7DC848534248}" xr6:coauthVersionLast="36" xr6:coauthVersionMax="47" xr10:uidLastSave="{00000000-0000-0000-0000-000000000000}"/>
  <workbookProtection workbookPassword="C9A3" lockStructure="1"/>
  <bookViews>
    <workbookView xWindow="-120" yWindow="-120" windowWidth="38640" windowHeight="21240" xr2:uid="{00000000-000D-0000-FFFF-FFFF00000000}"/>
  </bookViews>
  <sheets>
    <sheet name="Argyranthemum" sheetId="1" r:id="rId1"/>
    <sheet name="Osteospermum" sheetId="2" r:id="rId2"/>
    <sheet name="Fuchsia " sheetId="3" r:id="rId3"/>
    <sheet name="Pelargonium " sheetId="4" r:id="rId4"/>
  </sheets>
  <calcPr calcId="191029"/>
</workbook>
</file>

<file path=xl/calcChain.xml><?xml version="1.0" encoding="utf-8"?>
<calcChain xmlns="http://schemas.openxmlformats.org/spreadsheetml/2006/main">
  <c r="F49" i="4" l="1"/>
  <c r="G49" i="4"/>
  <c r="E49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" i="4"/>
  <c r="F109" i="3"/>
  <c r="G109" i="3"/>
  <c r="E109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G69" i="3" s="1"/>
  <c r="F70" i="3"/>
  <c r="G70" i="3" s="1"/>
  <c r="F71" i="3"/>
  <c r="G71" i="3" s="1"/>
  <c r="F72" i="3"/>
  <c r="G72" i="3" s="1"/>
  <c r="F73" i="3"/>
  <c r="G73" i="3" s="1"/>
  <c r="F74" i="3"/>
  <c r="G74" i="3" s="1"/>
  <c r="F75" i="3"/>
  <c r="G75" i="3" s="1"/>
  <c r="F76" i="3"/>
  <c r="G76" i="3" s="1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F102" i="3"/>
  <c r="F103" i="3"/>
  <c r="F104" i="3"/>
  <c r="F105" i="3"/>
  <c r="F106" i="3"/>
  <c r="F107" i="3"/>
  <c r="F108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101" i="3"/>
  <c r="G102" i="3"/>
  <c r="G103" i="3"/>
  <c r="G104" i="3"/>
  <c r="G105" i="3"/>
  <c r="G106" i="3"/>
  <c r="G107" i="3"/>
  <c r="G108" i="3"/>
  <c r="G4" i="3"/>
  <c r="F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4" i="3"/>
  <c r="E22" i="2"/>
  <c r="G4" i="2"/>
  <c r="F5" i="2" l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4" i="2"/>
  <c r="E5" i="1"/>
  <c r="H5" i="1" s="1"/>
  <c r="I5" i="1" s="1"/>
  <c r="E6" i="1"/>
  <c r="H6" i="1" s="1"/>
  <c r="I6" i="1" s="1"/>
  <c r="E7" i="1"/>
  <c r="E8" i="1"/>
  <c r="E9" i="1"/>
  <c r="E10" i="1"/>
  <c r="E11" i="1"/>
  <c r="E12" i="1"/>
  <c r="G13" i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4" i="1"/>
  <c r="I4" i="1" s="1"/>
  <c r="F5" i="1"/>
  <c r="F6" i="1"/>
  <c r="F7" i="1"/>
  <c r="F8" i="1"/>
  <c r="F9" i="1"/>
  <c r="F10" i="1"/>
  <c r="F11" i="1"/>
  <c r="F12" i="1"/>
  <c r="F4" i="1"/>
  <c r="E4" i="1"/>
  <c r="F22" i="2" l="1"/>
  <c r="G5" i="2"/>
  <c r="G22" i="2" s="1"/>
  <c r="I13" i="1"/>
  <c r="H13" i="1"/>
</calcChain>
</file>

<file path=xl/sharedStrings.xml><?xml version="1.0" encoding="utf-8"?>
<sst xmlns="http://schemas.openxmlformats.org/spreadsheetml/2006/main" count="407" uniqueCount="206">
  <si>
    <t>Argyranthemum</t>
  </si>
  <si>
    <t>Butterfly</t>
  </si>
  <si>
    <t>Dana</t>
  </si>
  <si>
    <t>Huisink</t>
  </si>
  <si>
    <t>Sole Mio *</t>
  </si>
  <si>
    <t>Starlight Red *</t>
  </si>
  <si>
    <t>Summersong Rose *</t>
  </si>
  <si>
    <t>OUT</t>
  </si>
  <si>
    <t>Simba White *</t>
  </si>
  <si>
    <t>Simba Pink with Eye *</t>
  </si>
  <si>
    <t>Simba Dark Pink * (NEW)</t>
  </si>
  <si>
    <t>Simba Pink * (NEW)</t>
  </si>
  <si>
    <t>Simba Semi Double Lemon * (NEW)</t>
  </si>
  <si>
    <t>Simba Scarlet Red * (NEW)</t>
  </si>
  <si>
    <t>Simba Yellow * (NEW)</t>
  </si>
  <si>
    <t>Señorita ® Blanca*</t>
  </si>
  <si>
    <r>
      <t xml:space="preserve">Señorita ® Carla* </t>
    </r>
    <r>
      <rPr>
        <b/>
        <sz val="14"/>
        <color theme="1"/>
        <rFont val="Calibri"/>
        <family val="2"/>
        <scheme val="minor"/>
      </rPr>
      <t>(NEW)</t>
    </r>
  </si>
  <si>
    <r>
      <t xml:space="preserve">Señorita ® Christina* </t>
    </r>
    <r>
      <rPr>
        <b/>
        <sz val="14"/>
        <color theme="1"/>
        <rFont val="Calibri"/>
        <family val="2"/>
        <scheme val="minor"/>
      </rPr>
      <t>(NEW)</t>
    </r>
  </si>
  <si>
    <t>Señorita ® Davina*</t>
  </si>
  <si>
    <t>Señorita ® Havilah*</t>
  </si>
  <si>
    <t>Señorita ® Isabella*</t>
  </si>
  <si>
    <r>
      <t xml:space="preserve">Señorita ® Jutta* </t>
    </r>
    <r>
      <rPr>
        <b/>
        <sz val="14"/>
        <color theme="1"/>
        <rFont val="Calibri"/>
        <family val="2"/>
        <scheme val="minor"/>
      </rPr>
      <t>(NEW)</t>
    </r>
  </si>
  <si>
    <r>
      <t xml:space="preserve">Señorita ® Kiki* </t>
    </r>
    <r>
      <rPr>
        <b/>
        <sz val="14"/>
        <color theme="1"/>
        <rFont val="Calibri"/>
        <family val="2"/>
        <scheme val="minor"/>
      </rPr>
      <t>(NEW)</t>
    </r>
  </si>
  <si>
    <t>Señorita ® Linda*</t>
  </si>
  <si>
    <t>Señorita ® Lola *</t>
  </si>
  <si>
    <t>Señorita ® Lucia*</t>
  </si>
  <si>
    <t>Señorita ® Monica*</t>
  </si>
  <si>
    <t>Señorita ® Nina*</t>
  </si>
  <si>
    <r>
      <t xml:space="preserve">Señorita ® Quinty* </t>
    </r>
    <r>
      <rPr>
        <b/>
        <sz val="14"/>
        <color theme="1"/>
        <rFont val="Calibri"/>
        <family val="2"/>
        <scheme val="minor"/>
      </rPr>
      <t>(NEW)</t>
    </r>
  </si>
  <si>
    <t xml:space="preserve">Señorita ® Rosita* </t>
  </si>
  <si>
    <t>Señorita ® Solana*</t>
  </si>
  <si>
    <t>Señorita ® Tanja*</t>
  </si>
  <si>
    <t xml:space="preserve">Señorita ® Valencia* </t>
  </si>
  <si>
    <t>Señorita ® Maaike*</t>
  </si>
  <si>
    <t>Señorita ® Pamela*</t>
  </si>
  <si>
    <t>Alice Hoffman</t>
  </si>
  <si>
    <t>Britney *</t>
  </si>
  <si>
    <t>Marinka</t>
  </si>
  <si>
    <t>Allison Patricia</t>
  </si>
  <si>
    <t>Carmel Blue</t>
  </si>
  <si>
    <t>Millennium</t>
  </si>
  <si>
    <t>Angela *</t>
  </si>
  <si>
    <t>Cascade</t>
  </si>
  <si>
    <t>Miss California</t>
  </si>
  <si>
    <t>Annabel</t>
  </si>
  <si>
    <t>Celia Smedley</t>
  </si>
  <si>
    <t>Mrs. Popple</t>
  </si>
  <si>
    <t>Aunti Jinks</t>
  </si>
  <si>
    <t>Claudia</t>
  </si>
  <si>
    <t>Multa</t>
  </si>
  <si>
    <t>Balcony Queen</t>
  </si>
  <si>
    <t>Dark Eyes</t>
  </si>
  <si>
    <r>
      <t>Natalie *</t>
    </r>
    <r>
      <rPr>
        <sz val="14"/>
        <color rgb="FFFF0000"/>
        <rFont val="Calibri"/>
        <family val="2"/>
        <scheme val="minor"/>
      </rPr>
      <t xml:space="preserve"> </t>
    </r>
  </si>
  <si>
    <t>Beacon</t>
  </si>
  <si>
    <t>Delta Sarah</t>
  </si>
  <si>
    <t>Nelli *</t>
  </si>
  <si>
    <t>Beacon Rose</t>
  </si>
  <si>
    <t>Display</t>
  </si>
  <si>
    <t>Patio Princess</t>
  </si>
  <si>
    <t>Bella Fuchsia ® Bianca*</t>
  </si>
  <si>
    <t>Dollarprincess</t>
  </si>
  <si>
    <t>Paula Jane</t>
  </si>
  <si>
    <r>
      <t xml:space="preserve">Bella Fuchsia ® Camilla* </t>
    </r>
    <r>
      <rPr>
        <b/>
        <sz val="14"/>
        <color rgb="FF000000"/>
        <rFont val="Arial"/>
        <family val="2"/>
      </rPr>
      <t>(NEW)</t>
    </r>
  </si>
  <si>
    <t>El Camino</t>
  </si>
  <si>
    <t>Pink Galore</t>
  </si>
  <si>
    <t xml:space="preserve">Bella Fuchsia ® Diana * </t>
  </si>
  <si>
    <t>Electric Lights *</t>
  </si>
  <si>
    <t>Pink Marshmallow</t>
  </si>
  <si>
    <r>
      <t xml:space="preserve">Bella Fuchsia ® Ella* </t>
    </r>
    <r>
      <rPr>
        <b/>
        <sz val="14"/>
        <color rgb="FF000000"/>
        <rFont val="Arial"/>
        <family val="2"/>
      </rPr>
      <t>(NEW)</t>
    </r>
  </si>
  <si>
    <t>Ellebel *</t>
  </si>
  <si>
    <t>Pour le Menneke</t>
  </si>
  <si>
    <t>Bella Fuchsia ® Evita *</t>
  </si>
  <si>
    <t>Elma *</t>
  </si>
  <si>
    <t>Puts Folly</t>
  </si>
  <si>
    <t xml:space="preserve">Bella Fuchsia ® Faya * </t>
  </si>
  <si>
    <t>Ernie *</t>
  </si>
  <si>
    <t>Red Spider</t>
  </si>
  <si>
    <r>
      <t xml:space="preserve">Bella Fuchsia ® Georgia* </t>
    </r>
    <r>
      <rPr>
        <b/>
        <sz val="14"/>
        <color rgb="FF000000"/>
        <rFont val="Arial"/>
        <family val="2"/>
      </rPr>
      <t>(NEW)</t>
    </r>
  </si>
  <si>
    <t>Flying Cloud</t>
  </si>
  <si>
    <t>Ringwood Market</t>
  </si>
  <si>
    <t>Bella Fuchsia ® Hilda *</t>
  </si>
  <si>
    <t>Flying Scotsman</t>
  </si>
  <si>
    <t>Rocket Fire</t>
  </si>
  <si>
    <t>Bella Fuchsia ® Julia *</t>
  </si>
  <si>
    <t>Gartenmeister Bonstedt</t>
  </si>
  <si>
    <t>Rosalien *</t>
  </si>
  <si>
    <t xml:space="preserve">Bella Fuchsia ® Laura * </t>
  </si>
  <si>
    <t>General Monk</t>
  </si>
  <si>
    <t>Royal Mosaic</t>
  </si>
  <si>
    <t>Bella Fuchsia ® Lisa *</t>
  </si>
  <si>
    <t>Genii</t>
  </si>
  <si>
    <t>Seventh Heaven</t>
  </si>
  <si>
    <t>Bella Fuchsia ® Lydia *</t>
  </si>
  <si>
    <t>Gillian Anthea</t>
  </si>
  <si>
    <t>Shrimp Cocktail</t>
  </si>
  <si>
    <t xml:space="preserve">Bella Fuchsia ® Maria * </t>
  </si>
  <si>
    <t>Golden Swingtime</t>
  </si>
  <si>
    <t>Sir Matt Busby</t>
  </si>
  <si>
    <t>Bella Fuchsia ® Mariska *</t>
  </si>
  <si>
    <t>Götenborg</t>
  </si>
  <si>
    <t>Snowcap</t>
  </si>
  <si>
    <t>Bella Fuchsia ® Nikita *</t>
  </si>
  <si>
    <t>Hang Dollar Princess</t>
  </si>
  <si>
    <t>Son of Thumb</t>
  </si>
  <si>
    <t>Bella Fuchsia ® Nora *</t>
  </si>
  <si>
    <t>Happy Weddingday</t>
  </si>
  <si>
    <t>Southgate</t>
  </si>
  <si>
    <t>Bella Fuchsia ® Olivia *</t>
  </si>
  <si>
    <t>Harry Gray</t>
  </si>
  <si>
    <t>Swingtime</t>
  </si>
  <si>
    <t>Bella Fuchsia ® Sacha *</t>
  </si>
  <si>
    <t>Hawkshead</t>
  </si>
  <si>
    <t>Tausendschön</t>
  </si>
  <si>
    <t>Bella Fuchsia ® Sarah *</t>
  </si>
  <si>
    <t>Heidi Anne</t>
  </si>
  <si>
    <t>Tom Thumb</t>
  </si>
  <si>
    <t>Bella Fuchsia ® Soila *</t>
  </si>
  <si>
    <t>Insulinde</t>
  </si>
  <si>
    <t>Tom West</t>
  </si>
  <si>
    <t>Bella Fuchsia ® Sophia *</t>
  </si>
  <si>
    <t>La Campanella</t>
  </si>
  <si>
    <t>Walz Jubelteen</t>
  </si>
  <si>
    <t>Bella Fuchsia ® Susanna *</t>
  </si>
  <si>
    <t>Lady Thumb</t>
  </si>
  <si>
    <t>Wassernimphe</t>
  </si>
  <si>
    <t>Bella Fuchsia ® Vera *</t>
  </si>
  <si>
    <t>Lambada *</t>
  </si>
  <si>
    <t>Winston Churchill</t>
  </si>
  <si>
    <t>Bella Rosella</t>
  </si>
  <si>
    <t>Lena</t>
  </si>
  <si>
    <t>Bernisser Hardy</t>
  </si>
  <si>
    <t>Lena Dalton</t>
  </si>
  <si>
    <t>Bicentennial</t>
  </si>
  <si>
    <t>Madame Cornelissen</t>
  </si>
  <si>
    <t>Blaze Away</t>
  </si>
  <si>
    <t>Magellanica Riccartonni</t>
  </si>
  <si>
    <t>Blue Angel</t>
  </si>
  <si>
    <t>Magellanica Versicolour</t>
  </si>
  <si>
    <t>Blue Mirage</t>
  </si>
  <si>
    <t>Maori Maid</t>
  </si>
  <si>
    <t>Pelargonium Angel</t>
  </si>
  <si>
    <t>Mosquitaway Eva *</t>
  </si>
  <si>
    <t>Mosquitaway Lizzy *</t>
  </si>
  <si>
    <t xml:space="preserve">Mosquitaway Megan * </t>
  </si>
  <si>
    <t>Mosquitaway Nova *</t>
  </si>
  <si>
    <t>Angel Bicolor *</t>
  </si>
  <si>
    <t xml:space="preserve">Angel Fay * </t>
  </si>
  <si>
    <t xml:space="preserve">Angel Jet * </t>
  </si>
  <si>
    <t>Angel Sky * (NEW)</t>
  </si>
  <si>
    <t>Angel Sophie *</t>
  </si>
  <si>
    <t>Tip Top Duet</t>
  </si>
  <si>
    <t>Pelargonium grandiflorum</t>
  </si>
  <si>
    <t>Burghi</t>
  </si>
  <si>
    <t>Cynthia *</t>
  </si>
  <si>
    <t>Elegance Adele *</t>
  </si>
  <si>
    <t>Elegance Adriana *</t>
  </si>
  <si>
    <t>Elegance Alexia *</t>
  </si>
  <si>
    <t>Elegance Belinda * (NEW)</t>
  </si>
  <si>
    <t>Elegance Bravo *</t>
  </si>
  <si>
    <t>Elegance Coral Sunset *</t>
  </si>
  <si>
    <t>Elegance David *</t>
  </si>
  <si>
    <t>Elegance Emma * (NEW)</t>
  </si>
  <si>
    <t>Elegance Femke *</t>
  </si>
  <si>
    <t>Elegance Fenna *</t>
  </si>
  <si>
    <t>Elegance Imperial *</t>
  </si>
  <si>
    <t>Elegance Jeanette *</t>
  </si>
  <si>
    <t>Elegance Judith *</t>
  </si>
  <si>
    <t>Elegance Kate *</t>
  </si>
  <si>
    <t>Elegance Loes *</t>
  </si>
  <si>
    <t>Elegance Mona * (NEW)</t>
  </si>
  <si>
    <t>Elegance Nicolette*</t>
  </si>
  <si>
    <t>Elegance Patricia *</t>
  </si>
  <si>
    <t>Elegance Purper Majesty *</t>
  </si>
  <si>
    <t>Elegance Red Velvet *</t>
  </si>
  <si>
    <t>Elegance Rosanna *</t>
  </si>
  <si>
    <t>Elegance Royalty White *</t>
  </si>
  <si>
    <t>Elegance Schoko*</t>
  </si>
  <si>
    <t>Elegance Sunrise *</t>
  </si>
  <si>
    <t>Elegance Tony *</t>
  </si>
  <si>
    <t>Manderin *</t>
  </si>
  <si>
    <t>Mona Lisa Wit</t>
  </si>
  <si>
    <t>Regalia Chocolate *</t>
  </si>
  <si>
    <t>Regalia Lavendel *</t>
  </si>
  <si>
    <t>Regalia Lilac *</t>
  </si>
  <si>
    <t>Regalia Pink *</t>
  </si>
  <si>
    <t>Regalia Purper *</t>
  </si>
  <si>
    <t>Argyranthemum  2023-2024</t>
  </si>
  <si>
    <t>Prix eur</t>
  </si>
  <si>
    <t>Royauté eur</t>
  </si>
  <si>
    <t>Variété/Variety</t>
  </si>
  <si>
    <t>Nom / Name</t>
  </si>
  <si>
    <t>Qté/Qty</t>
  </si>
  <si>
    <t>Total</t>
  </si>
  <si>
    <t>Prix SFZ Price</t>
  </si>
  <si>
    <t>Total avec escompte / with discount</t>
  </si>
  <si>
    <t>Royauté /Royalties</t>
  </si>
  <si>
    <t>Boutures non-enracinées Hendriks unrooted cuttings</t>
  </si>
  <si>
    <t>Osteospermum  2023-2024</t>
  </si>
  <si>
    <t>Osteospermum</t>
  </si>
  <si>
    <t>TOTAL:</t>
  </si>
  <si>
    <t>Fuchsia  2023-2024</t>
  </si>
  <si>
    <t>Fuchsia</t>
  </si>
  <si>
    <t>TOTAL</t>
  </si>
  <si>
    <t>Pelargonium Grandiflorum  2023-2024</t>
  </si>
  <si>
    <t>Total:</t>
  </si>
  <si>
    <t>Elegance Frany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</si>
</sst>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0\ &quot;$&quot;"/>
    <numFmt numFmtId="168" formatCode="#,##0.000\ &quot;$&quot;"/>
    <numFmt numFmtId="170" formatCode="0.000"/>
  </numFmts>
  <fonts count="23" x14ac:knownFonts="1"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FF0000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7030A0"/>
      <name val="Berlin Sans FB Demi"/>
      <family val="2"/>
    </font>
    <font>
      <sz val="11"/>
      <color rgb="FF7030A0"/>
      <name val="Berlin Sans FB Demi"/>
      <family val="2"/>
    </font>
    <font>
      <sz val="12"/>
      <color rgb="FF7030A0"/>
      <name val="Berlin Sans FB Demi"/>
      <family val="2"/>
    </font>
    <font>
      <b/>
      <sz val="16"/>
      <color rgb="FF7030A0"/>
      <name val="Calibri"/>
      <family val="2"/>
      <scheme val="minor"/>
    </font>
    <font>
      <b/>
      <sz val="20"/>
      <color rgb="FF7030A0"/>
      <name val="Berlin Sans FB Demi"/>
      <family val="2"/>
    </font>
    <font>
      <sz val="14"/>
      <color rgb="FF7030A0"/>
      <name val="Berlin Sans FB Demi"/>
      <family val="2"/>
    </font>
    <font>
      <b/>
      <sz val="24"/>
      <color rgb="FF7030A0"/>
      <name val="Berlin Sans FB Demi"/>
      <family val="2"/>
    </font>
    <font>
      <b/>
      <sz val="22"/>
      <color rgb="FF7030A0"/>
      <name val="Berlin Sans FB Demi"/>
      <family val="2"/>
    </font>
    <font>
      <sz val="14"/>
      <color theme="1"/>
      <name val="Arial"/>
      <family val="2"/>
    </font>
    <font>
      <b/>
      <sz val="20"/>
      <color rgb="FF7030A0"/>
      <name val="Bahnschrift SemiLight"/>
      <family val="2"/>
    </font>
    <font>
      <b/>
      <sz val="24"/>
      <color rgb="FF7030A0"/>
      <name val="Bahnschrift SemiBold"/>
      <family val="2"/>
    </font>
    <font>
      <sz val="16"/>
      <color rgb="FF7030A0"/>
      <name val="Berlin Sans FB Demi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 applyAlignment="1">
      <alignment horizontal="left" vertical="top"/>
    </xf>
    <xf numFmtId="0" fontId="2" fillId="0" borderId="0" xfId="0" applyFont="1"/>
    <xf numFmtId="0" fontId="2" fillId="0" borderId="1" xfId="0" applyFont="1" applyBorder="1"/>
    <xf numFmtId="49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165" fontId="0" fillId="0" borderId="1" xfId="0" applyNumberFormat="1" applyBorder="1"/>
    <xf numFmtId="165" fontId="0" fillId="0" borderId="4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65" fontId="2" fillId="0" borderId="1" xfId="0" applyNumberFormat="1" applyFont="1" applyBorder="1" applyProtection="1">
      <protection hidden="1"/>
    </xf>
    <xf numFmtId="165" fontId="2" fillId="0" borderId="4" xfId="0" applyNumberFormat="1" applyFont="1" applyBorder="1" applyProtection="1">
      <protection hidden="1"/>
    </xf>
    <xf numFmtId="168" fontId="2" fillId="0" borderId="4" xfId="0" applyNumberFormat="1" applyFont="1" applyBorder="1" applyProtection="1">
      <protection hidden="1"/>
    </xf>
    <xf numFmtId="9" fontId="13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wrapText="1"/>
    </xf>
    <xf numFmtId="9" fontId="13" fillId="0" borderId="9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2" fillId="0" borderId="10" xfId="0" applyFont="1" applyBorder="1"/>
    <xf numFmtId="165" fontId="0" fillId="0" borderId="10" xfId="0" applyNumberFormat="1" applyBorder="1"/>
    <xf numFmtId="170" fontId="2" fillId="0" borderId="10" xfId="0" applyNumberFormat="1" applyFont="1" applyBorder="1" applyProtection="1">
      <protection hidden="1"/>
    </xf>
    <xf numFmtId="170" fontId="2" fillId="0" borderId="1" xfId="0" applyNumberFormat="1" applyFont="1" applyBorder="1" applyProtection="1">
      <protection hidden="1"/>
    </xf>
    <xf numFmtId="0" fontId="2" fillId="0" borderId="4" xfId="0" applyFont="1" applyBorder="1"/>
    <xf numFmtId="0" fontId="16" fillId="0" borderId="0" xfId="0" applyFont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17" fillId="0" borderId="0" xfId="0" applyFont="1" applyAlignment="1">
      <alignment horizontal="center" vertical="center"/>
    </xf>
    <xf numFmtId="170" fontId="2" fillId="0" borderId="7" xfId="0" applyNumberFormat="1" applyFont="1" applyBorder="1" applyProtection="1">
      <protection hidden="1"/>
    </xf>
    <xf numFmtId="165" fontId="2" fillId="0" borderId="7" xfId="0" applyNumberFormat="1" applyFont="1" applyBorder="1" applyProtection="1">
      <protection hidden="1"/>
    </xf>
    <xf numFmtId="165" fontId="2" fillId="0" borderId="2" xfId="0" applyNumberFormat="1" applyFont="1" applyBorder="1" applyProtection="1">
      <protection hidden="1"/>
    </xf>
    <xf numFmtId="1" fontId="2" fillId="0" borderId="3" xfId="0" applyNumberFormat="1" applyFont="1" applyBorder="1"/>
    <xf numFmtId="165" fontId="2" fillId="0" borderId="3" xfId="0" applyNumberFormat="1" applyFont="1" applyBorder="1"/>
    <xf numFmtId="1" fontId="2" fillId="0" borderId="4" xfId="0" applyNumberFormat="1" applyFont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1" fontId="2" fillId="0" borderId="7" xfId="0" applyNumberFormat="1" applyFont="1" applyBorder="1" applyProtection="1">
      <protection locked="0"/>
    </xf>
    <xf numFmtId="1" fontId="3" fillId="0" borderId="3" xfId="0" applyNumberFormat="1" applyFont="1" applyBorder="1"/>
    <xf numFmtId="165" fontId="3" fillId="0" borderId="3" xfId="0" applyNumberFormat="1" applyFont="1" applyBorder="1"/>
    <xf numFmtId="0" fontId="0" fillId="0" borderId="3" xfId="0" applyBorder="1" applyAlignment="1">
      <alignment horizontal="center"/>
    </xf>
    <xf numFmtId="170" fontId="5" fillId="0" borderId="1" xfId="0" applyNumberFormat="1" applyFont="1" applyBorder="1" applyAlignment="1">
      <alignment horizontal="right" vertical="top"/>
    </xf>
    <xf numFmtId="0" fontId="8" fillId="0" borderId="0" xfId="0" applyFont="1" applyBorder="1"/>
    <xf numFmtId="49" fontId="5" fillId="0" borderId="0" xfId="0" applyNumberFormat="1" applyFont="1" applyBorder="1" applyAlignment="1">
      <alignment horizontal="left" vertical="top"/>
    </xf>
    <xf numFmtId="0" fontId="2" fillId="0" borderId="0" xfId="0" applyFont="1" applyBorder="1"/>
    <xf numFmtId="0" fontId="0" fillId="0" borderId="0" xfId="0" applyBorder="1"/>
    <xf numFmtId="0" fontId="9" fillId="0" borderId="1" xfId="0" applyFont="1" applyBorder="1"/>
    <xf numFmtId="170" fontId="18" fillId="0" borderId="1" xfId="0" applyNumberFormat="1" applyFont="1" applyBorder="1"/>
    <xf numFmtId="170" fontId="18" fillId="0" borderId="7" xfId="0" applyNumberFormat="1" applyFont="1" applyBorder="1"/>
    <xf numFmtId="1" fontId="5" fillId="0" borderId="13" xfId="0" applyNumberFormat="1" applyFont="1" applyBorder="1" applyAlignment="1" applyProtection="1">
      <alignment horizontal="right" vertical="top"/>
      <protection locked="0"/>
    </xf>
    <xf numFmtId="1" fontId="5" fillId="0" borderId="14" xfId="0" applyNumberFormat="1" applyFont="1" applyBorder="1" applyAlignment="1" applyProtection="1">
      <alignment horizontal="right" vertical="top"/>
      <protection locked="0"/>
    </xf>
    <xf numFmtId="9" fontId="19" fillId="0" borderId="3" xfId="0" applyNumberFormat="1" applyFont="1" applyBorder="1" applyAlignment="1" applyProtection="1">
      <alignment horizontal="center" vertical="center"/>
      <protection locked="0"/>
    </xf>
    <xf numFmtId="168" fontId="5" fillId="0" borderId="1" xfId="0" applyNumberFormat="1" applyFont="1" applyBorder="1" applyAlignment="1">
      <alignment horizontal="right" vertical="top"/>
    </xf>
    <xf numFmtId="0" fontId="16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70" fontId="18" fillId="0" borderId="1" xfId="0" applyNumberFormat="1" applyFont="1" applyBorder="1" applyProtection="1">
      <protection hidden="1"/>
    </xf>
    <xf numFmtId="1" fontId="4" fillId="0" borderId="3" xfId="0" applyNumberFormat="1" applyFont="1" applyBorder="1"/>
    <xf numFmtId="165" fontId="4" fillId="0" borderId="3" xfId="0" applyNumberFormat="1" applyFont="1" applyBorder="1"/>
    <xf numFmtId="0" fontId="21" fillId="0" borderId="5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9" fontId="20" fillId="0" borderId="3" xfId="0" applyNumberFormat="1" applyFont="1" applyBorder="1" applyAlignment="1" applyProtection="1">
      <alignment vertical="center"/>
      <protection locked="0"/>
    </xf>
    <xf numFmtId="0" fontId="16" fillId="0" borderId="15" xfId="0" applyFont="1" applyBorder="1" applyAlignment="1">
      <alignment horizontal="center" vertical="center"/>
    </xf>
    <xf numFmtId="49" fontId="22" fillId="2" borderId="4" xfId="0" applyNumberFormat="1" applyFont="1" applyFill="1" applyBorder="1" applyAlignment="1">
      <alignment horizontal="left" vertical="top"/>
    </xf>
    <xf numFmtId="49" fontId="22" fillId="2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1089659</xdr:colOff>
      <xdr:row>1</xdr:row>
      <xdr:rowOff>436865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EDA1F7E1-C7E1-4F30-80B9-D62A04D8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990599" cy="1210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0</xdr:row>
      <xdr:rowOff>409575</xdr:rowOff>
    </xdr:from>
    <xdr:to>
      <xdr:col>12</xdr:col>
      <xdr:colOff>555139</xdr:colOff>
      <xdr:row>2</xdr:row>
      <xdr:rowOff>15576</xdr:rowOff>
    </xdr:to>
    <xdr:pic>
      <xdr:nvPicPr>
        <xdr:cNvPr id="3" name="Afbeelding 1" descr="logo_hyp_klein">
          <a:extLst>
            <a:ext uri="{FF2B5EF4-FFF2-40B4-BE49-F238E27FC236}">
              <a16:creationId xmlns:a16="http://schemas.microsoft.com/office/drawing/2014/main" id="{6C580D15-420C-4CE7-9098-4EFE90EF544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409575"/>
          <a:ext cx="1694329" cy="8385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98612</xdr:colOff>
      <xdr:row>0</xdr:row>
      <xdr:rowOff>773206</xdr:rowOff>
    </xdr:from>
    <xdr:to>
      <xdr:col>9</xdr:col>
      <xdr:colOff>358588</xdr:colOff>
      <xdr:row>1</xdr:row>
      <xdr:rowOff>726477</xdr:rowOff>
    </xdr:to>
    <xdr:pic>
      <xdr:nvPicPr>
        <xdr:cNvPr id="2" name="Afbeelding 1" descr="logo_hyp_klein">
          <a:extLst>
            <a:ext uri="{FF2B5EF4-FFF2-40B4-BE49-F238E27FC236}">
              <a16:creationId xmlns:a16="http://schemas.microsoft.com/office/drawing/2014/main" id="{6C745B47-A8D7-4C87-B678-EB35DCE6B1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3818" y="773206"/>
          <a:ext cx="1694329" cy="8385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388396</xdr:colOff>
      <xdr:row>0</xdr:row>
      <xdr:rowOff>16920</xdr:rowOff>
    </xdr:from>
    <xdr:to>
      <xdr:col>0</xdr:col>
      <xdr:colOff>1768848</xdr:colOff>
      <xdr:row>1</xdr:row>
      <xdr:rowOff>703898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60B9BC25-6B8E-4498-B102-137045538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396" y="16920"/>
          <a:ext cx="1374737" cy="157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85229</xdr:colOff>
      <xdr:row>2</xdr:row>
      <xdr:rowOff>87854</xdr:rowOff>
    </xdr:from>
    <xdr:to>
      <xdr:col>9</xdr:col>
      <xdr:colOff>854001</xdr:colOff>
      <xdr:row>4</xdr:row>
      <xdr:rowOff>131252</xdr:rowOff>
    </xdr:to>
    <xdr:pic>
      <xdr:nvPicPr>
        <xdr:cNvPr id="2" name="Afbeelding 1" descr="logo_hyp_klein">
          <a:extLst>
            <a:ext uri="{FF2B5EF4-FFF2-40B4-BE49-F238E27FC236}">
              <a16:creationId xmlns:a16="http://schemas.microsoft.com/office/drawing/2014/main" id="{852388C3-5AA6-4030-B76B-D5966126F4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8082" y="1903207"/>
          <a:ext cx="1971387" cy="827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157073</xdr:colOff>
      <xdr:row>0</xdr:row>
      <xdr:rowOff>100164</xdr:rowOff>
    </xdr:from>
    <xdr:to>
      <xdr:col>0</xdr:col>
      <xdr:colOff>1505173</xdr:colOff>
      <xdr:row>1</xdr:row>
      <xdr:rowOff>648818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35293D0-E962-45C9-B394-9BCE7DE9A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73" y="100164"/>
          <a:ext cx="1344290" cy="1501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296842</xdr:colOff>
      <xdr:row>0</xdr:row>
      <xdr:rowOff>0</xdr:rowOff>
    </xdr:from>
    <xdr:to>
      <xdr:col>0</xdr:col>
      <xdr:colOff>1696121</xdr:colOff>
      <xdr:row>1</xdr:row>
      <xdr:rowOff>739446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51674F2F-6EE3-40E3-A185-890B86B2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42" y="0"/>
          <a:ext cx="1384039" cy="1579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90207</xdr:colOff>
      <xdr:row>2</xdr:row>
      <xdr:rowOff>28127</xdr:rowOff>
    </xdr:from>
    <xdr:to>
      <xdr:col>9</xdr:col>
      <xdr:colOff>589173</xdr:colOff>
      <xdr:row>4</xdr:row>
      <xdr:rowOff>37124</xdr:rowOff>
    </xdr:to>
    <xdr:pic>
      <xdr:nvPicPr>
        <xdr:cNvPr id="3" name="Afbeelding 1" descr="logo_hyp_klein">
          <a:extLst>
            <a:ext uri="{FF2B5EF4-FFF2-40B4-BE49-F238E27FC236}">
              <a16:creationId xmlns:a16="http://schemas.microsoft.com/office/drawing/2014/main" id="{55DAC5BC-1C2B-4527-87A7-C71919765E5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3354" y="1339215"/>
          <a:ext cx="1978366" cy="849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workbookViewId="0">
      <selection activeCell="M8" sqref="M8"/>
    </sheetView>
  </sheetViews>
  <sheetFormatPr baseColWidth="10" defaultColWidth="8.88671875" defaultRowHeight="14.4" x14ac:dyDescent="0.3"/>
  <cols>
    <col min="1" max="1" width="22.33203125" bestFit="1" customWidth="1"/>
    <col min="2" max="2" width="30.33203125" bestFit="1" customWidth="1"/>
    <col min="3" max="3" width="10.6640625" hidden="1" customWidth="1"/>
    <col min="4" max="4" width="12.109375" hidden="1" customWidth="1"/>
    <col min="5" max="5" width="11.5546875" customWidth="1"/>
    <col min="6" max="6" width="11.44140625" customWidth="1"/>
    <col min="7" max="7" width="10.88671875" customWidth="1"/>
    <col min="8" max="8" width="13.6640625" customWidth="1"/>
    <col min="9" max="9" width="12.33203125" customWidth="1"/>
  </cols>
  <sheetData>
    <row r="1" spans="1:10" ht="60" customHeight="1" thickBot="1" x14ac:dyDescent="0.35">
      <c r="B1" s="21" t="s">
        <v>196</v>
      </c>
      <c r="C1" s="21"/>
      <c r="D1" s="21"/>
      <c r="E1" s="21"/>
      <c r="F1" s="21"/>
      <c r="G1" s="21"/>
      <c r="H1" s="21"/>
      <c r="I1" s="21"/>
      <c r="J1" s="21"/>
    </row>
    <row r="2" spans="1:10" ht="37.799999999999997" customHeight="1" thickTop="1" thickBot="1" x14ac:dyDescent="0.35">
      <c r="B2" s="7" t="s">
        <v>186</v>
      </c>
      <c r="C2" s="7"/>
      <c r="D2" s="7"/>
      <c r="E2" s="7"/>
      <c r="F2" s="7"/>
      <c r="G2" s="7"/>
      <c r="H2" s="7"/>
      <c r="I2" s="15" t="s">
        <v>194</v>
      </c>
      <c r="J2" s="20">
        <v>0</v>
      </c>
    </row>
    <row r="3" spans="1:10" ht="31.2" customHeight="1" thickTop="1" thickBot="1" x14ac:dyDescent="0.35">
      <c r="A3" s="13" t="s">
        <v>190</v>
      </c>
      <c r="B3" s="13" t="s">
        <v>189</v>
      </c>
      <c r="C3" s="10" t="s">
        <v>187</v>
      </c>
      <c r="D3" s="11" t="s">
        <v>188</v>
      </c>
      <c r="E3" s="12" t="s">
        <v>193</v>
      </c>
      <c r="F3" s="22" t="s">
        <v>195</v>
      </c>
      <c r="G3" s="13" t="s">
        <v>191</v>
      </c>
      <c r="H3" s="14" t="s">
        <v>192</v>
      </c>
      <c r="I3" s="16"/>
    </row>
    <row r="4" spans="1:10" ht="18.600000000000001" thickTop="1" x14ac:dyDescent="0.35">
      <c r="A4" s="70" t="s">
        <v>0</v>
      </c>
      <c r="B4" s="70" t="s">
        <v>2</v>
      </c>
      <c r="C4" s="9">
        <v>0.08</v>
      </c>
      <c r="D4" s="9"/>
      <c r="E4" s="19">
        <f>(C4*1.45)*1.35</f>
        <v>0.15659999999999999</v>
      </c>
      <c r="F4" s="18">
        <f>(D4*1.45)</f>
        <v>0</v>
      </c>
      <c r="G4" s="42"/>
      <c r="H4" s="18">
        <f>(E4+F4)*G4</f>
        <v>0</v>
      </c>
      <c r="I4" s="18">
        <f>H4-(H4*$J$2)</f>
        <v>0</v>
      </c>
    </row>
    <row r="5" spans="1:10" ht="18" x14ac:dyDescent="0.35">
      <c r="A5" s="71" t="s">
        <v>0</v>
      </c>
      <c r="B5" s="71" t="s">
        <v>3</v>
      </c>
      <c r="C5" s="8">
        <v>0.08</v>
      </c>
      <c r="D5" s="8"/>
      <c r="E5" s="19">
        <f t="shared" ref="E5:E12" si="0">(C5*1.45)*1.35</f>
        <v>0.15659999999999999</v>
      </c>
      <c r="F5" s="17">
        <f t="shared" ref="F5:F12" si="1">(D5*1.45)</f>
        <v>0</v>
      </c>
      <c r="G5" s="43">
        <v>0</v>
      </c>
      <c r="H5" s="17">
        <f t="shared" ref="H5:H12" si="2">(E5+F5)*G5</f>
        <v>0</v>
      </c>
      <c r="I5" s="17">
        <f t="shared" ref="I5:I12" si="3">H5-(H5*$J$2)</f>
        <v>0</v>
      </c>
    </row>
    <row r="6" spans="1:10" ht="18" x14ac:dyDescent="0.35">
      <c r="A6" s="71" t="s">
        <v>0</v>
      </c>
      <c r="B6" s="71" t="s">
        <v>10</v>
      </c>
      <c r="C6" s="8">
        <v>0.08</v>
      </c>
      <c r="D6" s="8">
        <v>0.03</v>
      </c>
      <c r="E6" s="19">
        <f t="shared" si="0"/>
        <v>0.15659999999999999</v>
      </c>
      <c r="F6" s="17">
        <f t="shared" si="1"/>
        <v>4.3499999999999997E-2</v>
      </c>
      <c r="G6" s="43">
        <v>0</v>
      </c>
      <c r="H6" s="17">
        <f t="shared" si="2"/>
        <v>0</v>
      </c>
      <c r="I6" s="17">
        <f t="shared" si="3"/>
        <v>0</v>
      </c>
    </row>
    <row r="7" spans="1:10" ht="18" x14ac:dyDescent="0.35">
      <c r="A7" s="71" t="s">
        <v>0</v>
      </c>
      <c r="B7" s="71" t="s">
        <v>11</v>
      </c>
      <c r="C7" s="8">
        <v>0.08</v>
      </c>
      <c r="D7" s="8">
        <v>0.03</v>
      </c>
      <c r="E7" s="19">
        <f t="shared" si="0"/>
        <v>0.15659999999999999</v>
      </c>
      <c r="F7" s="17">
        <f t="shared" si="1"/>
        <v>4.3499999999999997E-2</v>
      </c>
      <c r="G7" s="43">
        <v>0</v>
      </c>
      <c r="H7" s="17">
        <f t="shared" si="2"/>
        <v>0</v>
      </c>
      <c r="I7" s="17">
        <f t="shared" si="3"/>
        <v>0</v>
      </c>
    </row>
    <row r="8" spans="1:10" ht="18" x14ac:dyDescent="0.35">
      <c r="A8" s="71" t="s">
        <v>0</v>
      </c>
      <c r="B8" s="71" t="s">
        <v>9</v>
      </c>
      <c r="C8" s="8">
        <v>0.08</v>
      </c>
      <c r="D8" s="8">
        <v>0.03</v>
      </c>
      <c r="E8" s="19">
        <f t="shared" si="0"/>
        <v>0.15659999999999999</v>
      </c>
      <c r="F8" s="17">
        <f t="shared" si="1"/>
        <v>4.3499999999999997E-2</v>
      </c>
      <c r="G8" s="43">
        <v>0</v>
      </c>
      <c r="H8" s="17">
        <f t="shared" si="2"/>
        <v>0</v>
      </c>
      <c r="I8" s="17">
        <f t="shared" si="3"/>
        <v>0</v>
      </c>
    </row>
    <row r="9" spans="1:10" ht="18" x14ac:dyDescent="0.35">
      <c r="A9" s="71" t="s">
        <v>0</v>
      </c>
      <c r="B9" s="71" t="s">
        <v>13</v>
      </c>
      <c r="C9" s="8">
        <v>0.08</v>
      </c>
      <c r="D9" s="8">
        <v>0.03</v>
      </c>
      <c r="E9" s="19">
        <f t="shared" si="0"/>
        <v>0.15659999999999999</v>
      </c>
      <c r="F9" s="17">
        <f t="shared" si="1"/>
        <v>4.3499999999999997E-2</v>
      </c>
      <c r="G9" s="43">
        <v>0</v>
      </c>
      <c r="H9" s="17">
        <f t="shared" si="2"/>
        <v>0</v>
      </c>
      <c r="I9" s="17">
        <f t="shared" si="3"/>
        <v>0</v>
      </c>
    </row>
    <row r="10" spans="1:10" ht="18" x14ac:dyDescent="0.35">
      <c r="A10" s="71" t="s">
        <v>0</v>
      </c>
      <c r="B10" s="71" t="s">
        <v>12</v>
      </c>
      <c r="C10" s="8">
        <v>0.08</v>
      </c>
      <c r="D10" s="8">
        <v>0.03</v>
      </c>
      <c r="E10" s="19">
        <f t="shared" si="0"/>
        <v>0.15659999999999999</v>
      </c>
      <c r="F10" s="17">
        <f t="shared" si="1"/>
        <v>4.3499999999999997E-2</v>
      </c>
      <c r="G10" s="43">
        <v>0</v>
      </c>
      <c r="H10" s="17">
        <f t="shared" si="2"/>
        <v>0</v>
      </c>
      <c r="I10" s="17">
        <f t="shared" si="3"/>
        <v>0</v>
      </c>
    </row>
    <row r="11" spans="1:10" ht="18" x14ac:dyDescent="0.35">
      <c r="A11" s="71" t="s">
        <v>0</v>
      </c>
      <c r="B11" s="71" t="s">
        <v>8</v>
      </c>
      <c r="C11" s="8">
        <v>0.08</v>
      </c>
      <c r="D11" s="8">
        <v>0.03</v>
      </c>
      <c r="E11" s="19">
        <f t="shared" si="0"/>
        <v>0.15659999999999999</v>
      </c>
      <c r="F11" s="17">
        <f t="shared" si="1"/>
        <v>4.3499999999999997E-2</v>
      </c>
      <c r="G11" s="43">
        <v>0</v>
      </c>
      <c r="H11" s="17">
        <f t="shared" si="2"/>
        <v>0</v>
      </c>
      <c r="I11" s="17">
        <f t="shared" si="3"/>
        <v>0</v>
      </c>
    </row>
    <row r="12" spans="1:10" ht="18.600000000000001" thickBot="1" x14ac:dyDescent="0.4">
      <c r="A12" s="71" t="s">
        <v>0</v>
      </c>
      <c r="B12" s="71" t="s">
        <v>14</v>
      </c>
      <c r="C12" s="8">
        <v>0.08</v>
      </c>
      <c r="D12" s="8">
        <v>0.03</v>
      </c>
      <c r="E12" s="19">
        <f t="shared" si="0"/>
        <v>0.15659999999999999</v>
      </c>
      <c r="F12" s="38">
        <f t="shared" si="1"/>
        <v>4.3499999999999997E-2</v>
      </c>
      <c r="G12" s="44">
        <v>0</v>
      </c>
      <c r="H12" s="38">
        <f t="shared" si="2"/>
        <v>0</v>
      </c>
      <c r="I12" s="38">
        <f t="shared" si="3"/>
        <v>0</v>
      </c>
    </row>
    <row r="13" spans="1:10" ht="22.2" customHeight="1" thickTop="1" thickBot="1" x14ac:dyDescent="0.4">
      <c r="A13" s="1"/>
      <c r="B13" s="1"/>
      <c r="C13" s="1"/>
      <c r="D13" s="1"/>
      <c r="E13" s="1"/>
      <c r="F13" s="23" t="s">
        <v>192</v>
      </c>
      <c r="G13" s="45">
        <f>SUM(G4:G12)</f>
        <v>0</v>
      </c>
      <c r="H13" s="46">
        <f t="shared" ref="H13:I13" si="4">SUM(H4:H12)</f>
        <v>0</v>
      </c>
      <c r="I13" s="46">
        <f t="shared" si="4"/>
        <v>0</v>
      </c>
    </row>
    <row r="14" spans="1:10" hidden="1" x14ac:dyDescent="0.3">
      <c r="A14" s="2" t="s">
        <v>7</v>
      </c>
      <c r="B14" s="2" t="s">
        <v>1</v>
      </c>
    </row>
    <row r="15" spans="1:10" hidden="1" x14ac:dyDescent="0.3">
      <c r="A15" s="2" t="s">
        <v>7</v>
      </c>
      <c r="B15" s="2" t="s">
        <v>4</v>
      </c>
    </row>
    <row r="16" spans="1:10" hidden="1" x14ac:dyDescent="0.3">
      <c r="A16" s="2" t="s">
        <v>7</v>
      </c>
      <c r="B16" s="2" t="s">
        <v>5</v>
      </c>
    </row>
    <row r="17" spans="1:2" ht="5.4" hidden="1" customHeight="1" x14ac:dyDescent="0.3">
      <c r="A17" s="2" t="s">
        <v>7</v>
      </c>
      <c r="B17" s="2" t="s">
        <v>6</v>
      </c>
    </row>
    <row r="18" spans="1:2" ht="15" thickTop="1" x14ac:dyDescent="0.3"/>
  </sheetData>
  <sheetProtection password="C9A3" sheet="1" objects="1" scenarios="1"/>
  <mergeCells count="3">
    <mergeCell ref="B2:H2"/>
    <mergeCell ref="I2:I3"/>
    <mergeCell ref="B1:J1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ADB4-40C6-416C-AE14-9B0E337BAC59}">
  <dimension ref="A1:H30"/>
  <sheetViews>
    <sheetView zoomScale="85" zoomScaleNormal="85" workbookViewId="0">
      <selection activeCell="D5" sqref="D5"/>
    </sheetView>
  </sheetViews>
  <sheetFormatPr baseColWidth="10" defaultColWidth="8.88671875" defaultRowHeight="14.4" x14ac:dyDescent="0.3"/>
  <cols>
    <col min="1" max="1" width="33" customWidth="1"/>
    <col min="2" max="2" width="32.6640625" bestFit="1" customWidth="1"/>
    <col min="3" max="3" width="12.5546875" hidden="1" customWidth="1"/>
    <col min="4" max="4" width="14.44140625" customWidth="1"/>
    <col min="5" max="5" width="14.5546875" customWidth="1"/>
    <col min="6" max="6" width="12.88671875" customWidth="1"/>
    <col min="7" max="7" width="13.44140625" customWidth="1"/>
    <col min="8" max="8" width="12.109375" customWidth="1"/>
  </cols>
  <sheetData>
    <row r="1" spans="1:8" ht="69.599999999999994" customHeight="1" thickBot="1" x14ac:dyDescent="0.35">
      <c r="B1" s="36" t="s">
        <v>196</v>
      </c>
      <c r="C1" s="36"/>
      <c r="D1" s="36"/>
      <c r="E1" s="36"/>
      <c r="F1" s="36"/>
      <c r="G1" s="36"/>
      <c r="H1" s="36"/>
    </row>
    <row r="2" spans="1:8" ht="61.8" customHeight="1" thickTop="1" thickBot="1" x14ac:dyDescent="0.35">
      <c r="B2" s="33" t="s">
        <v>197</v>
      </c>
      <c r="C2" s="33"/>
      <c r="D2" s="33"/>
      <c r="E2" s="33"/>
      <c r="F2" s="33"/>
      <c r="G2" s="26" t="s">
        <v>194</v>
      </c>
    </row>
    <row r="3" spans="1:8" ht="42.6" customHeight="1" thickTop="1" thickBot="1" x14ac:dyDescent="0.35">
      <c r="A3" s="23" t="s">
        <v>190</v>
      </c>
      <c r="B3" s="23" t="s">
        <v>189</v>
      </c>
      <c r="C3" s="10" t="s">
        <v>187</v>
      </c>
      <c r="D3" s="24" t="s">
        <v>193</v>
      </c>
      <c r="E3" s="23" t="s">
        <v>191</v>
      </c>
      <c r="F3" s="23" t="s">
        <v>192</v>
      </c>
      <c r="G3" s="27"/>
      <c r="H3" s="25">
        <v>0</v>
      </c>
    </row>
    <row r="4" spans="1:8" ht="18.600000000000001" thickTop="1" x14ac:dyDescent="0.35">
      <c r="A4" s="32" t="s">
        <v>198</v>
      </c>
      <c r="B4" s="28" t="s">
        <v>15</v>
      </c>
      <c r="C4" s="29">
        <v>0.1</v>
      </c>
      <c r="D4" s="30">
        <f>(C4*1.45)*1.35</f>
        <v>0.19575000000000001</v>
      </c>
      <c r="E4" s="42">
        <v>0</v>
      </c>
      <c r="F4" s="18">
        <f>(D4*E4)</f>
        <v>0</v>
      </c>
      <c r="G4" s="18">
        <f>F4-(F4*$H$3)</f>
        <v>0</v>
      </c>
      <c r="H4" s="34"/>
    </row>
    <row r="5" spans="1:8" ht="18" x14ac:dyDescent="0.35">
      <c r="A5" s="4" t="s">
        <v>198</v>
      </c>
      <c r="B5" s="4" t="s">
        <v>16</v>
      </c>
      <c r="C5" s="8">
        <v>0.1</v>
      </c>
      <c r="D5" s="31">
        <f t="shared" ref="D5:D21" si="0">(C5*1.45)*1.35</f>
        <v>0.19575000000000001</v>
      </c>
      <c r="E5" s="42">
        <v>0</v>
      </c>
      <c r="F5" s="17">
        <f t="shared" ref="F5:F21" si="1">(D5*E5)</f>
        <v>0</v>
      </c>
      <c r="G5" s="18">
        <f t="shared" ref="G5:G21" si="2">F5-(F5*$H$3)</f>
        <v>0</v>
      </c>
      <c r="H5" s="35"/>
    </row>
    <row r="6" spans="1:8" ht="18" x14ac:dyDescent="0.35">
      <c r="A6" s="4" t="s">
        <v>198</v>
      </c>
      <c r="B6" s="4" t="s">
        <v>17</v>
      </c>
      <c r="C6" s="8">
        <v>0.1</v>
      </c>
      <c r="D6" s="31">
        <f t="shared" si="0"/>
        <v>0.19575000000000001</v>
      </c>
      <c r="E6" s="42">
        <v>0</v>
      </c>
      <c r="F6" s="17">
        <f t="shared" si="1"/>
        <v>0</v>
      </c>
      <c r="G6" s="18">
        <f t="shared" si="2"/>
        <v>0</v>
      </c>
      <c r="H6" s="35"/>
    </row>
    <row r="7" spans="1:8" ht="18" x14ac:dyDescent="0.35">
      <c r="A7" s="4" t="s">
        <v>198</v>
      </c>
      <c r="B7" s="4" t="s">
        <v>18</v>
      </c>
      <c r="C7" s="8">
        <v>0.1</v>
      </c>
      <c r="D7" s="31">
        <f t="shared" si="0"/>
        <v>0.19575000000000001</v>
      </c>
      <c r="E7" s="42">
        <v>0</v>
      </c>
      <c r="F7" s="17">
        <f t="shared" si="1"/>
        <v>0</v>
      </c>
      <c r="G7" s="18">
        <f t="shared" si="2"/>
        <v>0</v>
      </c>
      <c r="H7" s="35"/>
    </row>
    <row r="8" spans="1:8" ht="18" x14ac:dyDescent="0.35">
      <c r="A8" s="4" t="s">
        <v>198</v>
      </c>
      <c r="B8" s="4" t="s">
        <v>19</v>
      </c>
      <c r="C8" s="8">
        <v>0.1</v>
      </c>
      <c r="D8" s="31">
        <f t="shared" si="0"/>
        <v>0.19575000000000001</v>
      </c>
      <c r="E8" s="42">
        <v>0</v>
      </c>
      <c r="F8" s="17">
        <f t="shared" si="1"/>
        <v>0</v>
      </c>
      <c r="G8" s="18">
        <f t="shared" si="2"/>
        <v>0</v>
      </c>
      <c r="H8" s="35"/>
    </row>
    <row r="9" spans="1:8" ht="18" x14ac:dyDescent="0.35">
      <c r="A9" s="4" t="s">
        <v>198</v>
      </c>
      <c r="B9" s="4" t="s">
        <v>20</v>
      </c>
      <c r="C9" s="8">
        <v>0.1</v>
      </c>
      <c r="D9" s="31">
        <f t="shared" si="0"/>
        <v>0.19575000000000001</v>
      </c>
      <c r="E9" s="42">
        <v>0</v>
      </c>
      <c r="F9" s="17">
        <f t="shared" si="1"/>
        <v>0</v>
      </c>
      <c r="G9" s="18">
        <f t="shared" si="2"/>
        <v>0</v>
      </c>
      <c r="H9" s="35"/>
    </row>
    <row r="10" spans="1:8" ht="18" x14ac:dyDescent="0.35">
      <c r="A10" s="4" t="s">
        <v>198</v>
      </c>
      <c r="B10" s="4" t="s">
        <v>21</v>
      </c>
      <c r="C10" s="8">
        <v>0.1</v>
      </c>
      <c r="D10" s="31">
        <f t="shared" si="0"/>
        <v>0.19575000000000001</v>
      </c>
      <c r="E10" s="42">
        <v>0</v>
      </c>
      <c r="F10" s="17">
        <f t="shared" si="1"/>
        <v>0</v>
      </c>
      <c r="G10" s="18">
        <f t="shared" si="2"/>
        <v>0</v>
      </c>
      <c r="H10" s="35"/>
    </row>
    <row r="11" spans="1:8" ht="18" x14ac:dyDescent="0.35">
      <c r="A11" s="4" t="s">
        <v>198</v>
      </c>
      <c r="B11" s="4" t="s">
        <v>22</v>
      </c>
      <c r="C11" s="8">
        <v>0.1</v>
      </c>
      <c r="D11" s="31">
        <f t="shared" si="0"/>
        <v>0.19575000000000001</v>
      </c>
      <c r="E11" s="42">
        <v>0</v>
      </c>
      <c r="F11" s="17">
        <f t="shared" si="1"/>
        <v>0</v>
      </c>
      <c r="G11" s="18">
        <f t="shared" si="2"/>
        <v>0</v>
      </c>
      <c r="H11" s="35"/>
    </row>
    <row r="12" spans="1:8" ht="18" x14ac:dyDescent="0.35">
      <c r="A12" s="4" t="s">
        <v>198</v>
      </c>
      <c r="B12" s="4" t="s">
        <v>23</v>
      </c>
      <c r="C12" s="8">
        <v>0.1</v>
      </c>
      <c r="D12" s="31">
        <f t="shared" si="0"/>
        <v>0.19575000000000001</v>
      </c>
      <c r="E12" s="42">
        <v>0</v>
      </c>
      <c r="F12" s="17">
        <f t="shared" si="1"/>
        <v>0</v>
      </c>
      <c r="G12" s="18">
        <f t="shared" si="2"/>
        <v>0</v>
      </c>
      <c r="H12" s="35"/>
    </row>
    <row r="13" spans="1:8" ht="18" x14ac:dyDescent="0.35">
      <c r="A13" s="4" t="s">
        <v>198</v>
      </c>
      <c r="B13" s="4" t="s">
        <v>24</v>
      </c>
      <c r="C13" s="8">
        <v>0.1</v>
      </c>
      <c r="D13" s="31">
        <f t="shared" si="0"/>
        <v>0.19575000000000001</v>
      </c>
      <c r="E13" s="42">
        <v>0</v>
      </c>
      <c r="F13" s="17">
        <f t="shared" si="1"/>
        <v>0</v>
      </c>
      <c r="G13" s="18">
        <f t="shared" si="2"/>
        <v>0</v>
      </c>
      <c r="H13" s="35"/>
    </row>
    <row r="14" spans="1:8" ht="18" x14ac:dyDescent="0.35">
      <c r="A14" s="4" t="s">
        <v>198</v>
      </c>
      <c r="B14" s="4" t="s">
        <v>25</v>
      </c>
      <c r="C14" s="8">
        <v>0.1</v>
      </c>
      <c r="D14" s="31">
        <f t="shared" si="0"/>
        <v>0.19575000000000001</v>
      </c>
      <c r="E14" s="42">
        <v>0</v>
      </c>
      <c r="F14" s="17">
        <f t="shared" si="1"/>
        <v>0</v>
      </c>
      <c r="G14" s="18">
        <f t="shared" si="2"/>
        <v>0</v>
      </c>
      <c r="H14" s="35"/>
    </row>
    <row r="15" spans="1:8" ht="18" x14ac:dyDescent="0.35">
      <c r="A15" s="4" t="s">
        <v>198</v>
      </c>
      <c r="B15" s="4" t="s">
        <v>26</v>
      </c>
      <c r="C15" s="8">
        <v>0.1</v>
      </c>
      <c r="D15" s="31">
        <f t="shared" si="0"/>
        <v>0.19575000000000001</v>
      </c>
      <c r="E15" s="42">
        <v>0</v>
      </c>
      <c r="F15" s="17">
        <f t="shared" si="1"/>
        <v>0</v>
      </c>
      <c r="G15" s="18">
        <f t="shared" si="2"/>
        <v>0</v>
      </c>
      <c r="H15" s="35"/>
    </row>
    <row r="16" spans="1:8" ht="18" x14ac:dyDescent="0.35">
      <c r="A16" s="4" t="s">
        <v>198</v>
      </c>
      <c r="B16" s="4" t="s">
        <v>27</v>
      </c>
      <c r="C16" s="8">
        <v>0.1</v>
      </c>
      <c r="D16" s="31">
        <f t="shared" si="0"/>
        <v>0.19575000000000001</v>
      </c>
      <c r="E16" s="42">
        <v>0</v>
      </c>
      <c r="F16" s="17">
        <f t="shared" si="1"/>
        <v>0</v>
      </c>
      <c r="G16" s="18">
        <f t="shared" si="2"/>
        <v>0</v>
      </c>
      <c r="H16" s="35"/>
    </row>
    <row r="17" spans="1:8" ht="18" x14ac:dyDescent="0.35">
      <c r="A17" s="4" t="s">
        <v>198</v>
      </c>
      <c r="B17" s="4" t="s">
        <v>28</v>
      </c>
      <c r="C17" s="8">
        <v>0.1</v>
      </c>
      <c r="D17" s="31">
        <f t="shared" si="0"/>
        <v>0.19575000000000001</v>
      </c>
      <c r="E17" s="42">
        <v>0</v>
      </c>
      <c r="F17" s="17">
        <f t="shared" si="1"/>
        <v>0</v>
      </c>
      <c r="G17" s="18">
        <f t="shared" si="2"/>
        <v>0</v>
      </c>
      <c r="H17" s="35"/>
    </row>
    <row r="18" spans="1:8" ht="18" x14ac:dyDescent="0.35">
      <c r="A18" s="4" t="s">
        <v>198</v>
      </c>
      <c r="B18" s="4" t="s">
        <v>29</v>
      </c>
      <c r="C18" s="8">
        <v>0.1</v>
      </c>
      <c r="D18" s="31">
        <f t="shared" si="0"/>
        <v>0.19575000000000001</v>
      </c>
      <c r="E18" s="42">
        <v>0</v>
      </c>
      <c r="F18" s="17">
        <f t="shared" si="1"/>
        <v>0</v>
      </c>
      <c r="G18" s="18">
        <f t="shared" si="2"/>
        <v>0</v>
      </c>
      <c r="H18" s="35"/>
    </row>
    <row r="19" spans="1:8" ht="18" x14ac:dyDescent="0.35">
      <c r="A19" s="4" t="s">
        <v>198</v>
      </c>
      <c r="B19" s="4" t="s">
        <v>30</v>
      </c>
      <c r="C19" s="8">
        <v>0.1</v>
      </c>
      <c r="D19" s="31">
        <f t="shared" si="0"/>
        <v>0.19575000000000001</v>
      </c>
      <c r="E19" s="42">
        <v>0</v>
      </c>
      <c r="F19" s="17">
        <f t="shared" si="1"/>
        <v>0</v>
      </c>
      <c r="G19" s="18">
        <f t="shared" si="2"/>
        <v>0</v>
      </c>
      <c r="H19" s="35"/>
    </row>
    <row r="20" spans="1:8" ht="18" x14ac:dyDescent="0.35">
      <c r="A20" s="4" t="s">
        <v>198</v>
      </c>
      <c r="B20" s="4" t="s">
        <v>31</v>
      </c>
      <c r="C20" s="8">
        <v>0.1</v>
      </c>
      <c r="D20" s="31">
        <f t="shared" si="0"/>
        <v>0.19575000000000001</v>
      </c>
      <c r="E20" s="42">
        <v>0</v>
      </c>
      <c r="F20" s="17">
        <f t="shared" si="1"/>
        <v>0</v>
      </c>
      <c r="G20" s="18">
        <f t="shared" si="2"/>
        <v>0</v>
      </c>
      <c r="H20" s="35"/>
    </row>
    <row r="21" spans="1:8" ht="18.600000000000001" thickBot="1" x14ac:dyDescent="0.4">
      <c r="A21" s="4" t="s">
        <v>198</v>
      </c>
      <c r="B21" s="4" t="s">
        <v>32</v>
      </c>
      <c r="C21" s="8">
        <v>0.1</v>
      </c>
      <c r="D21" s="37">
        <f t="shared" si="0"/>
        <v>0.19575000000000001</v>
      </c>
      <c r="E21" s="42">
        <v>0</v>
      </c>
      <c r="F21" s="38">
        <f t="shared" si="1"/>
        <v>0</v>
      </c>
      <c r="G21" s="39">
        <f t="shared" si="2"/>
        <v>0</v>
      </c>
      <c r="H21" s="35"/>
    </row>
    <row r="22" spans="1:8" ht="19.2" thickTop="1" thickBot="1" x14ac:dyDescent="0.4">
      <c r="B22" s="3"/>
      <c r="D22" s="23" t="s">
        <v>199</v>
      </c>
      <c r="E22" s="40">
        <f>SUM(E4:E21)</f>
        <v>0</v>
      </c>
      <c r="F22" s="41">
        <f t="shared" ref="F22:G22" si="3">SUM(F4:F21)</f>
        <v>0</v>
      </c>
      <c r="G22" s="41">
        <f t="shared" si="3"/>
        <v>0</v>
      </c>
    </row>
    <row r="23" spans="1:8" ht="18" hidden="1" x14ac:dyDescent="0.35">
      <c r="B23" s="3" t="s">
        <v>7</v>
      </c>
    </row>
    <row r="24" spans="1:8" ht="18" hidden="1" x14ac:dyDescent="0.35">
      <c r="B24" s="4" t="s">
        <v>33</v>
      </c>
    </row>
    <row r="25" spans="1:8" ht="18" hidden="1" x14ac:dyDescent="0.35">
      <c r="B25" s="4" t="s">
        <v>34</v>
      </c>
    </row>
    <row r="26" spans="1:8" ht="18.600000000000001" thickTop="1" x14ac:dyDescent="0.35">
      <c r="B26" s="3"/>
    </row>
    <row r="27" spans="1:8" ht="18" x14ac:dyDescent="0.35">
      <c r="B27" s="3"/>
    </row>
    <row r="28" spans="1:8" ht="18" x14ac:dyDescent="0.35">
      <c r="B28" s="3"/>
    </row>
    <row r="29" spans="1:8" ht="18" x14ac:dyDescent="0.35">
      <c r="B29" s="3"/>
    </row>
    <row r="30" spans="1:8" ht="18" x14ac:dyDescent="0.35">
      <c r="B30" s="3"/>
    </row>
  </sheetData>
  <sheetProtection password="C9A3" sheet="1" objects="1" scenarios="1"/>
  <mergeCells count="3">
    <mergeCell ref="B1:H1"/>
    <mergeCell ref="B2:F2"/>
    <mergeCell ref="G2:G3"/>
  </mergeCells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0AD2-3BFF-4B54-A56F-AC7A5C645BD1}">
  <sheetPr>
    <pageSetUpPr fitToPage="1"/>
  </sheetPr>
  <dimension ref="A1:H110"/>
  <sheetViews>
    <sheetView zoomScale="85" zoomScaleNormal="85" workbookViewId="0">
      <selection activeCell="F4" sqref="F4"/>
    </sheetView>
  </sheetViews>
  <sheetFormatPr baseColWidth="10" defaultColWidth="8.88671875" defaultRowHeight="14.4" x14ac:dyDescent="0.3"/>
  <cols>
    <col min="1" max="1" width="22.6640625" customWidth="1"/>
    <col min="2" max="2" width="41.33203125" customWidth="1"/>
    <col min="3" max="3" width="15.33203125" hidden="1" customWidth="1"/>
    <col min="4" max="4" width="14.88671875" customWidth="1"/>
    <col min="5" max="5" width="15.77734375" customWidth="1"/>
    <col min="6" max="6" width="14.44140625" customWidth="1"/>
    <col min="7" max="7" width="14.5546875" customWidth="1"/>
    <col min="10" max="10" width="14.6640625" bestFit="1" customWidth="1"/>
  </cols>
  <sheetData>
    <row r="1" spans="1:8" ht="75" customHeight="1" thickBot="1" x14ac:dyDescent="0.35">
      <c r="B1" s="36" t="s">
        <v>196</v>
      </c>
      <c r="C1" s="36"/>
      <c r="D1" s="36"/>
      <c r="E1" s="36"/>
      <c r="F1" s="36"/>
      <c r="G1" s="36"/>
    </row>
    <row r="2" spans="1:8" ht="67.2" customHeight="1" thickTop="1" thickBot="1" x14ac:dyDescent="0.35">
      <c r="B2" s="60" t="s">
        <v>200</v>
      </c>
      <c r="C2" s="60"/>
      <c r="D2" s="60"/>
      <c r="E2" s="60"/>
      <c r="F2" s="69"/>
      <c r="G2" s="65" t="s">
        <v>194</v>
      </c>
      <c r="H2" s="58">
        <v>0</v>
      </c>
    </row>
    <row r="3" spans="1:8" ht="40.799999999999997" customHeight="1" thickTop="1" thickBot="1" x14ac:dyDescent="0.4">
      <c r="A3" s="61" t="s">
        <v>190</v>
      </c>
      <c r="B3" s="61" t="s">
        <v>189</v>
      </c>
      <c r="C3" s="47" t="s">
        <v>187</v>
      </c>
      <c r="D3" s="67" t="s">
        <v>193</v>
      </c>
      <c r="E3" s="61" t="s">
        <v>191</v>
      </c>
      <c r="F3" s="61" t="s">
        <v>192</v>
      </c>
      <c r="G3" s="66"/>
    </row>
    <row r="4" spans="1:8" ht="21.6" thickTop="1" x14ac:dyDescent="0.4">
      <c r="A4" s="53" t="s">
        <v>201</v>
      </c>
      <c r="B4" s="5" t="s">
        <v>35</v>
      </c>
      <c r="C4" s="48">
        <v>6.5000000000000002E-2</v>
      </c>
      <c r="D4" s="54">
        <f>(C4*1.45)*1.35</f>
        <v>0.1272375</v>
      </c>
      <c r="E4" s="56">
        <v>0</v>
      </c>
      <c r="F4" s="18">
        <f>D4*E4</f>
        <v>0</v>
      </c>
      <c r="G4" s="18">
        <f>F4-(F4*$H$2)</f>
        <v>0</v>
      </c>
    </row>
    <row r="5" spans="1:8" ht="21" x14ac:dyDescent="0.4">
      <c r="A5" s="53" t="s">
        <v>201</v>
      </c>
      <c r="B5" s="5" t="s">
        <v>38</v>
      </c>
      <c r="C5" s="48">
        <v>6.5000000000000002E-2</v>
      </c>
      <c r="D5" s="54">
        <f t="shared" ref="D5:D68" si="0">(C5*1.45)*1.35</f>
        <v>0.1272375</v>
      </c>
      <c r="E5" s="56">
        <v>0</v>
      </c>
      <c r="F5" s="18">
        <f t="shared" ref="F5:F68" si="1">D5*E5</f>
        <v>0</v>
      </c>
      <c r="G5" s="18">
        <f t="shared" ref="G5:G68" si="2">F5-(F5*$H$2)</f>
        <v>0</v>
      </c>
    </row>
    <row r="6" spans="1:8" ht="21" x14ac:dyDescent="0.4">
      <c r="A6" s="53" t="s">
        <v>201</v>
      </c>
      <c r="B6" s="5" t="s">
        <v>41</v>
      </c>
      <c r="C6" s="48">
        <v>6.5000000000000002E-2</v>
      </c>
      <c r="D6" s="54">
        <f t="shared" si="0"/>
        <v>0.1272375</v>
      </c>
      <c r="E6" s="56">
        <v>0</v>
      </c>
      <c r="F6" s="18">
        <f t="shared" si="1"/>
        <v>0</v>
      </c>
      <c r="G6" s="18">
        <f t="shared" si="2"/>
        <v>0</v>
      </c>
    </row>
    <row r="7" spans="1:8" ht="21" x14ac:dyDescent="0.4">
      <c r="A7" s="53" t="s">
        <v>201</v>
      </c>
      <c r="B7" s="5" t="s">
        <v>44</v>
      </c>
      <c r="C7" s="48">
        <v>6.5000000000000002E-2</v>
      </c>
      <c r="D7" s="54">
        <f t="shared" si="0"/>
        <v>0.1272375</v>
      </c>
      <c r="E7" s="56">
        <v>0</v>
      </c>
      <c r="F7" s="18">
        <f t="shared" si="1"/>
        <v>0</v>
      </c>
      <c r="G7" s="18">
        <f t="shared" si="2"/>
        <v>0</v>
      </c>
    </row>
    <row r="8" spans="1:8" ht="21" x14ac:dyDescent="0.4">
      <c r="A8" s="53" t="s">
        <v>201</v>
      </c>
      <c r="B8" s="5" t="s">
        <v>47</v>
      </c>
      <c r="C8" s="48">
        <v>6.5000000000000002E-2</v>
      </c>
      <c r="D8" s="54">
        <f t="shared" si="0"/>
        <v>0.1272375</v>
      </c>
      <c r="E8" s="56">
        <v>0</v>
      </c>
      <c r="F8" s="18">
        <f t="shared" si="1"/>
        <v>0</v>
      </c>
      <c r="G8" s="18">
        <f t="shared" si="2"/>
        <v>0</v>
      </c>
    </row>
    <row r="9" spans="1:8" ht="21" x14ac:dyDescent="0.4">
      <c r="A9" s="53" t="s">
        <v>201</v>
      </c>
      <c r="B9" s="5" t="s">
        <v>50</v>
      </c>
      <c r="C9" s="48">
        <v>6.5000000000000002E-2</v>
      </c>
      <c r="D9" s="54">
        <f t="shared" si="0"/>
        <v>0.1272375</v>
      </c>
      <c r="E9" s="56">
        <v>0</v>
      </c>
      <c r="F9" s="18">
        <f t="shared" si="1"/>
        <v>0</v>
      </c>
      <c r="G9" s="18">
        <f t="shared" si="2"/>
        <v>0</v>
      </c>
    </row>
    <row r="10" spans="1:8" ht="21" x14ac:dyDescent="0.4">
      <c r="A10" s="53" t="s">
        <v>201</v>
      </c>
      <c r="B10" s="5" t="s">
        <v>53</v>
      </c>
      <c r="C10" s="48">
        <v>6.5000000000000002E-2</v>
      </c>
      <c r="D10" s="54">
        <f t="shared" si="0"/>
        <v>0.1272375</v>
      </c>
      <c r="E10" s="56">
        <v>0</v>
      </c>
      <c r="F10" s="18">
        <f t="shared" si="1"/>
        <v>0</v>
      </c>
      <c r="G10" s="18">
        <f t="shared" si="2"/>
        <v>0</v>
      </c>
    </row>
    <row r="11" spans="1:8" ht="21" x14ac:dyDescent="0.4">
      <c r="A11" s="53" t="s">
        <v>201</v>
      </c>
      <c r="B11" s="5" t="s">
        <v>56</v>
      </c>
      <c r="C11" s="48">
        <v>6.5000000000000002E-2</v>
      </c>
      <c r="D11" s="54">
        <f t="shared" si="0"/>
        <v>0.1272375</v>
      </c>
      <c r="E11" s="56">
        <v>0</v>
      </c>
      <c r="F11" s="18">
        <f t="shared" si="1"/>
        <v>0</v>
      </c>
      <c r="G11" s="18">
        <f t="shared" si="2"/>
        <v>0</v>
      </c>
    </row>
    <row r="12" spans="1:8" ht="21" x14ac:dyDescent="0.4">
      <c r="A12" s="53" t="s">
        <v>201</v>
      </c>
      <c r="B12" s="5" t="s">
        <v>59</v>
      </c>
      <c r="C12" s="48">
        <v>6.5000000000000002E-2</v>
      </c>
      <c r="D12" s="54">
        <f t="shared" si="0"/>
        <v>0.1272375</v>
      </c>
      <c r="E12" s="56">
        <v>0</v>
      </c>
      <c r="F12" s="18">
        <f t="shared" si="1"/>
        <v>0</v>
      </c>
      <c r="G12" s="18">
        <f t="shared" si="2"/>
        <v>0</v>
      </c>
    </row>
    <row r="13" spans="1:8" ht="21" x14ac:dyDescent="0.4">
      <c r="A13" s="53" t="s">
        <v>201</v>
      </c>
      <c r="B13" s="5" t="s">
        <v>62</v>
      </c>
      <c r="C13" s="48">
        <v>6.5000000000000002E-2</v>
      </c>
      <c r="D13" s="54">
        <f t="shared" si="0"/>
        <v>0.1272375</v>
      </c>
      <c r="E13" s="56">
        <v>0</v>
      </c>
      <c r="F13" s="18">
        <f t="shared" si="1"/>
        <v>0</v>
      </c>
      <c r="G13" s="18">
        <f t="shared" si="2"/>
        <v>0</v>
      </c>
    </row>
    <row r="14" spans="1:8" ht="21" x14ac:dyDescent="0.4">
      <c r="A14" s="53" t="s">
        <v>201</v>
      </c>
      <c r="B14" s="5" t="s">
        <v>65</v>
      </c>
      <c r="C14" s="48">
        <v>6.5000000000000002E-2</v>
      </c>
      <c r="D14" s="54">
        <f t="shared" si="0"/>
        <v>0.1272375</v>
      </c>
      <c r="E14" s="56">
        <v>0</v>
      </c>
      <c r="F14" s="18">
        <f t="shared" si="1"/>
        <v>0</v>
      </c>
      <c r="G14" s="18">
        <f t="shared" si="2"/>
        <v>0</v>
      </c>
    </row>
    <row r="15" spans="1:8" ht="21" x14ac:dyDescent="0.4">
      <c r="A15" s="53" t="s">
        <v>201</v>
      </c>
      <c r="B15" s="6" t="s">
        <v>68</v>
      </c>
      <c r="C15" s="48">
        <v>6.5000000000000002E-2</v>
      </c>
      <c r="D15" s="54">
        <f t="shared" si="0"/>
        <v>0.1272375</v>
      </c>
      <c r="E15" s="56">
        <v>0</v>
      </c>
      <c r="F15" s="18">
        <f t="shared" si="1"/>
        <v>0</v>
      </c>
      <c r="G15" s="18">
        <f t="shared" si="2"/>
        <v>0</v>
      </c>
    </row>
    <row r="16" spans="1:8" ht="21" x14ac:dyDescent="0.4">
      <c r="A16" s="53" t="s">
        <v>201</v>
      </c>
      <c r="B16" s="5" t="s">
        <v>71</v>
      </c>
      <c r="C16" s="48">
        <v>6.5000000000000002E-2</v>
      </c>
      <c r="D16" s="54">
        <f t="shared" si="0"/>
        <v>0.1272375</v>
      </c>
      <c r="E16" s="56">
        <v>0</v>
      </c>
      <c r="F16" s="18">
        <f t="shared" si="1"/>
        <v>0</v>
      </c>
      <c r="G16" s="18">
        <f t="shared" si="2"/>
        <v>0</v>
      </c>
    </row>
    <row r="17" spans="1:7" ht="21" x14ac:dyDescent="0.4">
      <c r="A17" s="53" t="s">
        <v>201</v>
      </c>
      <c r="B17" s="5" t="s">
        <v>74</v>
      </c>
      <c r="C17" s="48">
        <v>6.5000000000000002E-2</v>
      </c>
      <c r="D17" s="54">
        <f t="shared" si="0"/>
        <v>0.1272375</v>
      </c>
      <c r="E17" s="56">
        <v>0</v>
      </c>
      <c r="F17" s="18">
        <f t="shared" si="1"/>
        <v>0</v>
      </c>
      <c r="G17" s="18">
        <f t="shared" si="2"/>
        <v>0</v>
      </c>
    </row>
    <row r="18" spans="1:7" ht="21" x14ac:dyDescent="0.4">
      <c r="A18" s="53" t="s">
        <v>201</v>
      </c>
      <c r="B18" s="6" t="s">
        <v>77</v>
      </c>
      <c r="C18" s="48">
        <v>6.5000000000000002E-2</v>
      </c>
      <c r="D18" s="54">
        <f t="shared" si="0"/>
        <v>0.1272375</v>
      </c>
      <c r="E18" s="56">
        <v>0</v>
      </c>
      <c r="F18" s="18">
        <f t="shared" si="1"/>
        <v>0</v>
      </c>
      <c r="G18" s="18">
        <f t="shared" si="2"/>
        <v>0</v>
      </c>
    </row>
    <row r="19" spans="1:7" ht="21" x14ac:dyDescent="0.4">
      <c r="A19" s="53" t="s">
        <v>201</v>
      </c>
      <c r="B19" s="5" t="s">
        <v>80</v>
      </c>
      <c r="C19" s="48">
        <v>6.5000000000000002E-2</v>
      </c>
      <c r="D19" s="54">
        <f t="shared" si="0"/>
        <v>0.1272375</v>
      </c>
      <c r="E19" s="56">
        <v>0</v>
      </c>
      <c r="F19" s="18">
        <f t="shared" si="1"/>
        <v>0</v>
      </c>
      <c r="G19" s="18">
        <f t="shared" si="2"/>
        <v>0</v>
      </c>
    </row>
    <row r="20" spans="1:7" ht="21" x14ac:dyDescent="0.4">
      <c r="A20" s="53" t="s">
        <v>201</v>
      </c>
      <c r="B20" s="5" t="s">
        <v>83</v>
      </c>
      <c r="C20" s="48">
        <v>6.5000000000000002E-2</v>
      </c>
      <c r="D20" s="54">
        <f t="shared" si="0"/>
        <v>0.1272375</v>
      </c>
      <c r="E20" s="56">
        <v>0</v>
      </c>
      <c r="F20" s="18">
        <f t="shared" si="1"/>
        <v>0</v>
      </c>
      <c r="G20" s="18">
        <f t="shared" si="2"/>
        <v>0</v>
      </c>
    </row>
    <row r="21" spans="1:7" ht="21" x14ac:dyDescent="0.4">
      <c r="A21" s="53" t="s">
        <v>201</v>
      </c>
      <c r="B21" s="5" t="s">
        <v>86</v>
      </c>
      <c r="C21" s="48">
        <v>6.5000000000000002E-2</v>
      </c>
      <c r="D21" s="54">
        <f t="shared" si="0"/>
        <v>0.1272375</v>
      </c>
      <c r="E21" s="56">
        <v>0</v>
      </c>
      <c r="F21" s="18">
        <f t="shared" si="1"/>
        <v>0</v>
      </c>
      <c r="G21" s="18">
        <f t="shared" si="2"/>
        <v>0</v>
      </c>
    </row>
    <row r="22" spans="1:7" ht="21" x14ac:dyDescent="0.4">
      <c r="A22" s="53" t="s">
        <v>201</v>
      </c>
      <c r="B22" s="5" t="s">
        <v>89</v>
      </c>
      <c r="C22" s="48">
        <v>6.5000000000000002E-2</v>
      </c>
      <c r="D22" s="54">
        <f t="shared" si="0"/>
        <v>0.1272375</v>
      </c>
      <c r="E22" s="56">
        <v>0</v>
      </c>
      <c r="F22" s="18">
        <f t="shared" si="1"/>
        <v>0</v>
      </c>
      <c r="G22" s="18">
        <f t="shared" si="2"/>
        <v>0</v>
      </c>
    </row>
    <row r="23" spans="1:7" ht="21" x14ac:dyDescent="0.4">
      <c r="A23" s="53" t="s">
        <v>201</v>
      </c>
      <c r="B23" s="5" t="s">
        <v>92</v>
      </c>
      <c r="C23" s="48">
        <v>6.5000000000000002E-2</v>
      </c>
      <c r="D23" s="54">
        <f t="shared" si="0"/>
        <v>0.1272375</v>
      </c>
      <c r="E23" s="56">
        <v>0</v>
      </c>
      <c r="F23" s="18">
        <f t="shared" si="1"/>
        <v>0</v>
      </c>
      <c r="G23" s="18">
        <f t="shared" si="2"/>
        <v>0</v>
      </c>
    </row>
    <row r="24" spans="1:7" ht="21" x14ac:dyDescent="0.4">
      <c r="A24" s="53" t="s">
        <v>201</v>
      </c>
      <c r="B24" s="5" t="s">
        <v>95</v>
      </c>
      <c r="C24" s="48">
        <v>6.5000000000000002E-2</v>
      </c>
      <c r="D24" s="54">
        <f t="shared" si="0"/>
        <v>0.1272375</v>
      </c>
      <c r="E24" s="56">
        <v>0</v>
      </c>
      <c r="F24" s="18">
        <f t="shared" si="1"/>
        <v>0</v>
      </c>
      <c r="G24" s="18">
        <f t="shared" si="2"/>
        <v>0</v>
      </c>
    </row>
    <row r="25" spans="1:7" ht="21" x14ac:dyDescent="0.4">
      <c r="A25" s="53" t="s">
        <v>201</v>
      </c>
      <c r="B25" s="5" t="s">
        <v>98</v>
      </c>
      <c r="C25" s="48">
        <v>6.5000000000000002E-2</v>
      </c>
      <c r="D25" s="54">
        <f t="shared" si="0"/>
        <v>0.1272375</v>
      </c>
      <c r="E25" s="56">
        <v>0</v>
      </c>
      <c r="F25" s="18">
        <f t="shared" si="1"/>
        <v>0</v>
      </c>
      <c r="G25" s="18">
        <f t="shared" si="2"/>
        <v>0</v>
      </c>
    </row>
    <row r="26" spans="1:7" ht="21" x14ac:dyDescent="0.4">
      <c r="A26" s="53" t="s">
        <v>201</v>
      </c>
      <c r="B26" s="5" t="s">
        <v>101</v>
      </c>
      <c r="C26" s="48">
        <v>6.5000000000000002E-2</v>
      </c>
      <c r="D26" s="54">
        <f t="shared" si="0"/>
        <v>0.1272375</v>
      </c>
      <c r="E26" s="56">
        <v>0</v>
      </c>
      <c r="F26" s="18">
        <f t="shared" si="1"/>
        <v>0</v>
      </c>
      <c r="G26" s="18">
        <f t="shared" si="2"/>
        <v>0</v>
      </c>
    </row>
    <row r="27" spans="1:7" ht="21" x14ac:dyDescent="0.4">
      <c r="A27" s="53" t="s">
        <v>201</v>
      </c>
      <c r="B27" s="5" t="s">
        <v>104</v>
      </c>
      <c r="C27" s="48">
        <v>6.5000000000000002E-2</v>
      </c>
      <c r="D27" s="54">
        <f t="shared" si="0"/>
        <v>0.1272375</v>
      </c>
      <c r="E27" s="56">
        <v>0</v>
      </c>
      <c r="F27" s="18">
        <f t="shared" si="1"/>
        <v>0</v>
      </c>
      <c r="G27" s="18">
        <f t="shared" si="2"/>
        <v>0</v>
      </c>
    </row>
    <row r="28" spans="1:7" ht="21" x14ac:dyDescent="0.4">
      <c r="A28" s="53" t="s">
        <v>201</v>
      </c>
      <c r="B28" s="5" t="s">
        <v>107</v>
      </c>
      <c r="C28" s="48">
        <v>6.5000000000000002E-2</v>
      </c>
      <c r="D28" s="54">
        <f t="shared" si="0"/>
        <v>0.1272375</v>
      </c>
      <c r="E28" s="56">
        <v>0</v>
      </c>
      <c r="F28" s="18">
        <f t="shared" si="1"/>
        <v>0</v>
      </c>
      <c r="G28" s="18">
        <f t="shared" si="2"/>
        <v>0</v>
      </c>
    </row>
    <row r="29" spans="1:7" ht="21" x14ac:dyDescent="0.4">
      <c r="A29" s="53" t="s">
        <v>201</v>
      </c>
      <c r="B29" s="5" t="s">
        <v>110</v>
      </c>
      <c r="C29" s="48">
        <v>6.5000000000000002E-2</v>
      </c>
      <c r="D29" s="54">
        <f t="shared" si="0"/>
        <v>0.1272375</v>
      </c>
      <c r="E29" s="56">
        <v>0</v>
      </c>
      <c r="F29" s="18">
        <f t="shared" si="1"/>
        <v>0</v>
      </c>
      <c r="G29" s="18">
        <f t="shared" si="2"/>
        <v>0</v>
      </c>
    </row>
    <row r="30" spans="1:7" ht="21" x14ac:dyDescent="0.4">
      <c r="A30" s="53" t="s">
        <v>201</v>
      </c>
      <c r="B30" s="5" t="s">
        <v>113</v>
      </c>
      <c r="C30" s="48">
        <v>6.5000000000000002E-2</v>
      </c>
      <c r="D30" s="54">
        <f t="shared" si="0"/>
        <v>0.1272375</v>
      </c>
      <c r="E30" s="56">
        <v>0</v>
      </c>
      <c r="F30" s="18">
        <f t="shared" si="1"/>
        <v>0</v>
      </c>
      <c r="G30" s="18">
        <f t="shared" si="2"/>
        <v>0</v>
      </c>
    </row>
    <row r="31" spans="1:7" ht="21" x14ac:dyDescent="0.4">
      <c r="A31" s="53" t="s">
        <v>201</v>
      </c>
      <c r="B31" s="5" t="s">
        <v>116</v>
      </c>
      <c r="C31" s="48">
        <v>6.5000000000000002E-2</v>
      </c>
      <c r="D31" s="54">
        <f t="shared" si="0"/>
        <v>0.1272375</v>
      </c>
      <c r="E31" s="56">
        <v>0</v>
      </c>
      <c r="F31" s="18">
        <f t="shared" si="1"/>
        <v>0</v>
      </c>
      <c r="G31" s="18">
        <f t="shared" si="2"/>
        <v>0</v>
      </c>
    </row>
    <row r="32" spans="1:7" ht="21" x14ac:dyDescent="0.4">
      <c r="A32" s="53" t="s">
        <v>201</v>
      </c>
      <c r="B32" s="5" t="s">
        <v>119</v>
      </c>
      <c r="C32" s="48">
        <v>6.5000000000000002E-2</v>
      </c>
      <c r="D32" s="54">
        <f t="shared" si="0"/>
        <v>0.1272375</v>
      </c>
      <c r="E32" s="56">
        <v>0</v>
      </c>
      <c r="F32" s="18">
        <f t="shared" si="1"/>
        <v>0</v>
      </c>
      <c r="G32" s="18">
        <f t="shared" si="2"/>
        <v>0</v>
      </c>
    </row>
    <row r="33" spans="1:7" ht="21" x14ac:dyDescent="0.4">
      <c r="A33" s="53" t="s">
        <v>201</v>
      </c>
      <c r="B33" s="5" t="s">
        <v>122</v>
      </c>
      <c r="C33" s="48">
        <v>6.5000000000000002E-2</v>
      </c>
      <c r="D33" s="54">
        <f t="shared" si="0"/>
        <v>0.1272375</v>
      </c>
      <c r="E33" s="56">
        <v>0</v>
      </c>
      <c r="F33" s="18">
        <f t="shared" si="1"/>
        <v>0</v>
      </c>
      <c r="G33" s="18">
        <f t="shared" si="2"/>
        <v>0</v>
      </c>
    </row>
    <row r="34" spans="1:7" ht="21" x14ac:dyDescent="0.4">
      <c r="A34" s="53" t="s">
        <v>201</v>
      </c>
      <c r="B34" s="5" t="s">
        <v>125</v>
      </c>
      <c r="C34" s="48">
        <v>6.5000000000000002E-2</v>
      </c>
      <c r="D34" s="54">
        <f t="shared" si="0"/>
        <v>0.1272375</v>
      </c>
      <c r="E34" s="56">
        <v>0</v>
      </c>
      <c r="F34" s="18">
        <f t="shared" si="1"/>
        <v>0</v>
      </c>
      <c r="G34" s="18">
        <f t="shared" si="2"/>
        <v>0</v>
      </c>
    </row>
    <row r="35" spans="1:7" ht="21" x14ac:dyDescent="0.4">
      <c r="A35" s="53" t="s">
        <v>201</v>
      </c>
      <c r="B35" s="5" t="s">
        <v>128</v>
      </c>
      <c r="C35" s="48">
        <v>6.5000000000000002E-2</v>
      </c>
      <c r="D35" s="54">
        <f t="shared" si="0"/>
        <v>0.1272375</v>
      </c>
      <c r="E35" s="56">
        <v>0</v>
      </c>
      <c r="F35" s="18">
        <f t="shared" si="1"/>
        <v>0</v>
      </c>
      <c r="G35" s="18">
        <f t="shared" si="2"/>
        <v>0</v>
      </c>
    </row>
    <row r="36" spans="1:7" ht="21" x14ac:dyDescent="0.4">
      <c r="A36" s="53" t="s">
        <v>201</v>
      </c>
      <c r="B36" s="5" t="s">
        <v>130</v>
      </c>
      <c r="C36" s="48">
        <v>6.5000000000000002E-2</v>
      </c>
      <c r="D36" s="54">
        <f t="shared" si="0"/>
        <v>0.1272375</v>
      </c>
      <c r="E36" s="56">
        <v>0</v>
      </c>
      <c r="F36" s="18">
        <f t="shared" si="1"/>
        <v>0</v>
      </c>
      <c r="G36" s="18">
        <f t="shared" si="2"/>
        <v>0</v>
      </c>
    </row>
    <row r="37" spans="1:7" ht="21" x14ac:dyDescent="0.4">
      <c r="A37" s="53" t="s">
        <v>201</v>
      </c>
      <c r="B37" s="5" t="s">
        <v>132</v>
      </c>
      <c r="C37" s="48">
        <v>6.5000000000000002E-2</v>
      </c>
      <c r="D37" s="54">
        <f t="shared" si="0"/>
        <v>0.1272375</v>
      </c>
      <c r="E37" s="56">
        <v>0</v>
      </c>
      <c r="F37" s="18">
        <f t="shared" si="1"/>
        <v>0</v>
      </c>
      <c r="G37" s="18">
        <f t="shared" si="2"/>
        <v>0</v>
      </c>
    </row>
    <row r="38" spans="1:7" ht="21" x14ac:dyDescent="0.4">
      <c r="A38" s="53" t="s">
        <v>201</v>
      </c>
      <c r="B38" s="5" t="s">
        <v>134</v>
      </c>
      <c r="C38" s="48">
        <v>6.5000000000000002E-2</v>
      </c>
      <c r="D38" s="54">
        <f t="shared" si="0"/>
        <v>0.1272375</v>
      </c>
      <c r="E38" s="56">
        <v>0</v>
      </c>
      <c r="F38" s="18">
        <f t="shared" si="1"/>
        <v>0</v>
      </c>
      <c r="G38" s="18">
        <f t="shared" si="2"/>
        <v>0</v>
      </c>
    </row>
    <row r="39" spans="1:7" ht="21" x14ac:dyDescent="0.4">
      <c r="A39" s="53" t="s">
        <v>201</v>
      </c>
      <c r="B39" s="5" t="s">
        <v>136</v>
      </c>
      <c r="C39" s="48">
        <v>6.5000000000000002E-2</v>
      </c>
      <c r="D39" s="54">
        <f t="shared" si="0"/>
        <v>0.1272375</v>
      </c>
      <c r="E39" s="56">
        <v>0</v>
      </c>
      <c r="F39" s="18">
        <f t="shared" si="1"/>
        <v>0</v>
      </c>
      <c r="G39" s="18">
        <f t="shared" si="2"/>
        <v>0</v>
      </c>
    </row>
    <row r="40" spans="1:7" ht="21" x14ac:dyDescent="0.4">
      <c r="A40" s="53" t="s">
        <v>201</v>
      </c>
      <c r="B40" s="5" t="s">
        <v>138</v>
      </c>
      <c r="C40" s="48">
        <v>6.5000000000000002E-2</v>
      </c>
      <c r="D40" s="54">
        <f t="shared" si="0"/>
        <v>0.1272375</v>
      </c>
      <c r="E40" s="56">
        <v>0</v>
      </c>
      <c r="F40" s="18">
        <f t="shared" si="1"/>
        <v>0</v>
      </c>
      <c r="G40" s="18">
        <f t="shared" si="2"/>
        <v>0</v>
      </c>
    </row>
    <row r="41" spans="1:7" ht="21" x14ac:dyDescent="0.4">
      <c r="A41" s="53" t="s">
        <v>201</v>
      </c>
      <c r="B41" s="5" t="s">
        <v>36</v>
      </c>
      <c r="C41" s="48">
        <v>6.5000000000000002E-2</v>
      </c>
      <c r="D41" s="54">
        <f t="shared" si="0"/>
        <v>0.1272375</v>
      </c>
      <c r="E41" s="56">
        <v>0</v>
      </c>
      <c r="F41" s="18">
        <f t="shared" si="1"/>
        <v>0</v>
      </c>
      <c r="G41" s="18">
        <f t="shared" si="2"/>
        <v>0</v>
      </c>
    </row>
    <row r="42" spans="1:7" ht="21" x14ac:dyDescent="0.4">
      <c r="A42" s="53" t="s">
        <v>201</v>
      </c>
      <c r="B42" s="5" t="s">
        <v>39</v>
      </c>
      <c r="C42" s="48">
        <v>6.5000000000000002E-2</v>
      </c>
      <c r="D42" s="54">
        <f t="shared" si="0"/>
        <v>0.1272375</v>
      </c>
      <c r="E42" s="56">
        <v>0</v>
      </c>
      <c r="F42" s="18">
        <f t="shared" si="1"/>
        <v>0</v>
      </c>
      <c r="G42" s="18">
        <f t="shared" si="2"/>
        <v>0</v>
      </c>
    </row>
    <row r="43" spans="1:7" ht="21" x14ac:dyDescent="0.4">
      <c r="A43" s="53" t="s">
        <v>201</v>
      </c>
      <c r="B43" s="5" t="s">
        <v>42</v>
      </c>
      <c r="C43" s="48">
        <v>6.5000000000000002E-2</v>
      </c>
      <c r="D43" s="54">
        <f t="shared" si="0"/>
        <v>0.1272375</v>
      </c>
      <c r="E43" s="56">
        <v>0</v>
      </c>
      <c r="F43" s="18">
        <f t="shared" si="1"/>
        <v>0</v>
      </c>
      <c r="G43" s="18">
        <f t="shared" si="2"/>
        <v>0</v>
      </c>
    </row>
    <row r="44" spans="1:7" ht="21" x14ac:dyDescent="0.4">
      <c r="A44" s="53" t="s">
        <v>201</v>
      </c>
      <c r="B44" s="5" t="s">
        <v>45</v>
      </c>
      <c r="C44" s="48">
        <v>6.5000000000000002E-2</v>
      </c>
      <c r="D44" s="54">
        <f t="shared" si="0"/>
        <v>0.1272375</v>
      </c>
      <c r="E44" s="56">
        <v>0</v>
      </c>
      <c r="F44" s="18">
        <f t="shared" si="1"/>
        <v>0</v>
      </c>
      <c r="G44" s="18">
        <f t="shared" si="2"/>
        <v>0</v>
      </c>
    </row>
    <row r="45" spans="1:7" ht="21" x14ac:dyDescent="0.4">
      <c r="A45" s="53" t="s">
        <v>201</v>
      </c>
      <c r="B45" s="5" t="s">
        <v>48</v>
      </c>
      <c r="C45" s="48">
        <v>6.5000000000000002E-2</v>
      </c>
      <c r="D45" s="54">
        <f t="shared" si="0"/>
        <v>0.1272375</v>
      </c>
      <c r="E45" s="56">
        <v>0</v>
      </c>
      <c r="F45" s="18">
        <f t="shared" si="1"/>
        <v>0</v>
      </c>
      <c r="G45" s="18">
        <f t="shared" si="2"/>
        <v>0</v>
      </c>
    </row>
    <row r="46" spans="1:7" ht="21" x14ac:dyDescent="0.4">
      <c r="A46" s="53" t="s">
        <v>201</v>
      </c>
      <c r="B46" s="5" t="s">
        <v>51</v>
      </c>
      <c r="C46" s="48">
        <v>6.5000000000000002E-2</v>
      </c>
      <c r="D46" s="54">
        <f t="shared" si="0"/>
        <v>0.1272375</v>
      </c>
      <c r="E46" s="56">
        <v>0</v>
      </c>
      <c r="F46" s="18">
        <f t="shared" si="1"/>
        <v>0</v>
      </c>
      <c r="G46" s="18">
        <f t="shared" si="2"/>
        <v>0</v>
      </c>
    </row>
    <row r="47" spans="1:7" ht="21" x14ac:dyDescent="0.4">
      <c r="A47" s="53" t="s">
        <v>201</v>
      </c>
      <c r="B47" s="5" t="s">
        <v>54</v>
      </c>
      <c r="C47" s="48">
        <v>6.5000000000000002E-2</v>
      </c>
      <c r="D47" s="54">
        <f t="shared" si="0"/>
        <v>0.1272375</v>
      </c>
      <c r="E47" s="56">
        <v>0</v>
      </c>
      <c r="F47" s="18">
        <f t="shared" si="1"/>
        <v>0</v>
      </c>
      <c r="G47" s="18">
        <f t="shared" si="2"/>
        <v>0</v>
      </c>
    </row>
    <row r="48" spans="1:7" ht="21" x14ac:dyDescent="0.4">
      <c r="A48" s="53" t="s">
        <v>201</v>
      </c>
      <c r="B48" s="5" t="s">
        <v>57</v>
      </c>
      <c r="C48" s="48">
        <v>6.5000000000000002E-2</v>
      </c>
      <c r="D48" s="54">
        <f t="shared" si="0"/>
        <v>0.1272375</v>
      </c>
      <c r="E48" s="56">
        <v>0</v>
      </c>
      <c r="F48" s="18">
        <f t="shared" si="1"/>
        <v>0</v>
      </c>
      <c r="G48" s="18">
        <f t="shared" si="2"/>
        <v>0</v>
      </c>
    </row>
    <row r="49" spans="1:7" ht="21" x14ac:dyDescent="0.4">
      <c r="A49" s="53" t="s">
        <v>201</v>
      </c>
      <c r="B49" s="5" t="s">
        <v>60</v>
      </c>
      <c r="C49" s="48">
        <v>6.5000000000000002E-2</v>
      </c>
      <c r="D49" s="54">
        <f t="shared" si="0"/>
        <v>0.1272375</v>
      </c>
      <c r="E49" s="56">
        <v>0</v>
      </c>
      <c r="F49" s="18">
        <f t="shared" si="1"/>
        <v>0</v>
      </c>
      <c r="G49" s="18">
        <f t="shared" si="2"/>
        <v>0</v>
      </c>
    </row>
    <row r="50" spans="1:7" ht="21" x14ac:dyDescent="0.4">
      <c r="A50" s="53" t="s">
        <v>201</v>
      </c>
      <c r="B50" s="5" t="s">
        <v>63</v>
      </c>
      <c r="C50" s="48">
        <v>6.5000000000000002E-2</v>
      </c>
      <c r="D50" s="54">
        <f t="shared" si="0"/>
        <v>0.1272375</v>
      </c>
      <c r="E50" s="56">
        <v>0</v>
      </c>
      <c r="F50" s="18">
        <f t="shared" si="1"/>
        <v>0</v>
      </c>
      <c r="G50" s="18">
        <f t="shared" si="2"/>
        <v>0</v>
      </c>
    </row>
    <row r="51" spans="1:7" ht="21" x14ac:dyDescent="0.4">
      <c r="A51" s="53" t="s">
        <v>201</v>
      </c>
      <c r="B51" s="5" t="s">
        <v>66</v>
      </c>
      <c r="C51" s="48">
        <v>6.5000000000000002E-2</v>
      </c>
      <c r="D51" s="54">
        <f t="shared" si="0"/>
        <v>0.1272375</v>
      </c>
      <c r="E51" s="56">
        <v>0</v>
      </c>
      <c r="F51" s="18">
        <f t="shared" si="1"/>
        <v>0</v>
      </c>
      <c r="G51" s="18">
        <f t="shared" si="2"/>
        <v>0</v>
      </c>
    </row>
    <row r="52" spans="1:7" ht="21" x14ac:dyDescent="0.4">
      <c r="A52" s="53" t="s">
        <v>201</v>
      </c>
      <c r="B52" s="5" t="s">
        <v>69</v>
      </c>
      <c r="C52" s="48">
        <v>6.5000000000000002E-2</v>
      </c>
      <c r="D52" s="54">
        <f t="shared" si="0"/>
        <v>0.1272375</v>
      </c>
      <c r="E52" s="56">
        <v>0</v>
      </c>
      <c r="F52" s="18">
        <f t="shared" si="1"/>
        <v>0</v>
      </c>
      <c r="G52" s="18">
        <f t="shared" si="2"/>
        <v>0</v>
      </c>
    </row>
    <row r="53" spans="1:7" ht="21" x14ac:dyDescent="0.4">
      <c r="A53" s="53" t="s">
        <v>201</v>
      </c>
      <c r="B53" s="5" t="s">
        <v>72</v>
      </c>
      <c r="C53" s="48">
        <v>6.5000000000000002E-2</v>
      </c>
      <c r="D53" s="54">
        <f t="shared" si="0"/>
        <v>0.1272375</v>
      </c>
      <c r="E53" s="56">
        <v>0</v>
      </c>
      <c r="F53" s="18">
        <f t="shared" si="1"/>
        <v>0</v>
      </c>
      <c r="G53" s="18">
        <f t="shared" si="2"/>
        <v>0</v>
      </c>
    </row>
    <row r="54" spans="1:7" ht="21" x14ac:dyDescent="0.4">
      <c r="A54" s="53" t="s">
        <v>201</v>
      </c>
      <c r="B54" s="5" t="s">
        <v>75</v>
      </c>
      <c r="C54" s="48">
        <v>6.5000000000000002E-2</v>
      </c>
      <c r="D54" s="54">
        <f t="shared" si="0"/>
        <v>0.1272375</v>
      </c>
      <c r="E54" s="56">
        <v>0</v>
      </c>
      <c r="F54" s="18">
        <f t="shared" si="1"/>
        <v>0</v>
      </c>
      <c r="G54" s="18">
        <f t="shared" si="2"/>
        <v>0</v>
      </c>
    </row>
    <row r="55" spans="1:7" ht="21" x14ac:dyDescent="0.4">
      <c r="A55" s="53" t="s">
        <v>201</v>
      </c>
      <c r="B55" s="5" t="s">
        <v>78</v>
      </c>
      <c r="C55" s="48">
        <v>6.5000000000000002E-2</v>
      </c>
      <c r="D55" s="54">
        <f t="shared" si="0"/>
        <v>0.1272375</v>
      </c>
      <c r="E55" s="56">
        <v>0</v>
      </c>
      <c r="F55" s="18">
        <f t="shared" si="1"/>
        <v>0</v>
      </c>
      <c r="G55" s="18">
        <f t="shared" si="2"/>
        <v>0</v>
      </c>
    </row>
    <row r="56" spans="1:7" ht="21" x14ac:dyDescent="0.4">
      <c r="A56" s="53" t="s">
        <v>201</v>
      </c>
      <c r="B56" s="5" t="s">
        <v>81</v>
      </c>
      <c r="C56" s="48">
        <v>6.5000000000000002E-2</v>
      </c>
      <c r="D56" s="54">
        <f t="shared" si="0"/>
        <v>0.1272375</v>
      </c>
      <c r="E56" s="56">
        <v>0</v>
      </c>
      <c r="F56" s="18">
        <f t="shared" si="1"/>
        <v>0</v>
      </c>
      <c r="G56" s="18">
        <f t="shared" si="2"/>
        <v>0</v>
      </c>
    </row>
    <row r="57" spans="1:7" ht="21" x14ac:dyDescent="0.4">
      <c r="A57" s="53" t="s">
        <v>201</v>
      </c>
      <c r="B57" s="5" t="s">
        <v>84</v>
      </c>
      <c r="C57" s="48">
        <v>6.5000000000000002E-2</v>
      </c>
      <c r="D57" s="54">
        <f t="shared" si="0"/>
        <v>0.1272375</v>
      </c>
      <c r="E57" s="56">
        <v>0</v>
      </c>
      <c r="F57" s="18">
        <f t="shared" si="1"/>
        <v>0</v>
      </c>
      <c r="G57" s="18">
        <f t="shared" si="2"/>
        <v>0</v>
      </c>
    </row>
    <row r="58" spans="1:7" ht="21" x14ac:dyDescent="0.4">
      <c r="A58" s="53" t="s">
        <v>201</v>
      </c>
      <c r="B58" s="5" t="s">
        <v>87</v>
      </c>
      <c r="C58" s="48">
        <v>6.5000000000000002E-2</v>
      </c>
      <c r="D58" s="54">
        <f t="shared" si="0"/>
        <v>0.1272375</v>
      </c>
      <c r="E58" s="56">
        <v>0</v>
      </c>
      <c r="F58" s="18">
        <f t="shared" si="1"/>
        <v>0</v>
      </c>
      <c r="G58" s="18">
        <f t="shared" si="2"/>
        <v>0</v>
      </c>
    </row>
    <row r="59" spans="1:7" ht="21" x14ac:dyDescent="0.4">
      <c r="A59" s="53" t="s">
        <v>201</v>
      </c>
      <c r="B59" s="5" t="s">
        <v>90</v>
      </c>
      <c r="C59" s="48">
        <v>6.5000000000000002E-2</v>
      </c>
      <c r="D59" s="54">
        <f t="shared" si="0"/>
        <v>0.1272375</v>
      </c>
      <c r="E59" s="56">
        <v>0</v>
      </c>
      <c r="F59" s="18">
        <f t="shared" si="1"/>
        <v>0</v>
      </c>
      <c r="G59" s="18">
        <f t="shared" si="2"/>
        <v>0</v>
      </c>
    </row>
    <row r="60" spans="1:7" ht="21" x14ac:dyDescent="0.4">
      <c r="A60" s="53" t="s">
        <v>201</v>
      </c>
      <c r="B60" s="5" t="s">
        <v>93</v>
      </c>
      <c r="C60" s="48">
        <v>6.5000000000000002E-2</v>
      </c>
      <c r="D60" s="54">
        <f t="shared" si="0"/>
        <v>0.1272375</v>
      </c>
      <c r="E60" s="56">
        <v>0</v>
      </c>
      <c r="F60" s="18">
        <f t="shared" si="1"/>
        <v>0</v>
      </c>
      <c r="G60" s="18">
        <f t="shared" si="2"/>
        <v>0</v>
      </c>
    </row>
    <row r="61" spans="1:7" ht="21" x14ac:dyDescent="0.4">
      <c r="A61" s="53" t="s">
        <v>201</v>
      </c>
      <c r="B61" s="5" t="s">
        <v>96</v>
      </c>
      <c r="C61" s="48">
        <v>6.5000000000000002E-2</v>
      </c>
      <c r="D61" s="54">
        <f t="shared" si="0"/>
        <v>0.1272375</v>
      </c>
      <c r="E61" s="56">
        <v>0</v>
      </c>
      <c r="F61" s="18">
        <f t="shared" si="1"/>
        <v>0</v>
      </c>
      <c r="G61" s="18">
        <f t="shared" si="2"/>
        <v>0</v>
      </c>
    </row>
    <row r="62" spans="1:7" ht="21" x14ac:dyDescent="0.4">
      <c r="A62" s="53" t="s">
        <v>201</v>
      </c>
      <c r="B62" s="5" t="s">
        <v>99</v>
      </c>
      <c r="C62" s="48">
        <v>6.5000000000000002E-2</v>
      </c>
      <c r="D62" s="54">
        <f t="shared" si="0"/>
        <v>0.1272375</v>
      </c>
      <c r="E62" s="56">
        <v>0</v>
      </c>
      <c r="F62" s="18">
        <f t="shared" si="1"/>
        <v>0</v>
      </c>
      <c r="G62" s="18">
        <f t="shared" si="2"/>
        <v>0</v>
      </c>
    </row>
    <row r="63" spans="1:7" ht="21" x14ac:dyDescent="0.4">
      <c r="A63" s="53" t="s">
        <v>201</v>
      </c>
      <c r="B63" s="5" t="s">
        <v>102</v>
      </c>
      <c r="C63" s="48">
        <v>6.5000000000000002E-2</v>
      </c>
      <c r="D63" s="54">
        <f t="shared" si="0"/>
        <v>0.1272375</v>
      </c>
      <c r="E63" s="56">
        <v>0</v>
      </c>
      <c r="F63" s="18">
        <f t="shared" si="1"/>
        <v>0</v>
      </c>
      <c r="G63" s="18">
        <f t="shared" si="2"/>
        <v>0</v>
      </c>
    </row>
    <row r="64" spans="1:7" ht="21" x14ac:dyDescent="0.4">
      <c r="A64" s="53" t="s">
        <v>201</v>
      </c>
      <c r="B64" s="5" t="s">
        <v>105</v>
      </c>
      <c r="C64" s="48">
        <v>6.5000000000000002E-2</v>
      </c>
      <c r="D64" s="54">
        <f t="shared" si="0"/>
        <v>0.1272375</v>
      </c>
      <c r="E64" s="56">
        <v>0</v>
      </c>
      <c r="F64" s="18">
        <f t="shared" si="1"/>
        <v>0</v>
      </c>
      <c r="G64" s="18">
        <f t="shared" si="2"/>
        <v>0</v>
      </c>
    </row>
    <row r="65" spans="1:7" ht="21" x14ac:dyDescent="0.4">
      <c r="A65" s="53" t="s">
        <v>201</v>
      </c>
      <c r="B65" s="5" t="s">
        <v>108</v>
      </c>
      <c r="C65" s="48">
        <v>6.5000000000000002E-2</v>
      </c>
      <c r="D65" s="54">
        <f t="shared" si="0"/>
        <v>0.1272375</v>
      </c>
      <c r="E65" s="56">
        <v>0</v>
      </c>
      <c r="F65" s="18">
        <f t="shared" si="1"/>
        <v>0</v>
      </c>
      <c r="G65" s="18">
        <f t="shared" si="2"/>
        <v>0</v>
      </c>
    </row>
    <row r="66" spans="1:7" ht="21" x14ac:dyDescent="0.4">
      <c r="A66" s="53" t="s">
        <v>201</v>
      </c>
      <c r="B66" s="5" t="s">
        <v>111</v>
      </c>
      <c r="C66" s="48">
        <v>6.5000000000000002E-2</v>
      </c>
      <c r="D66" s="54">
        <f t="shared" si="0"/>
        <v>0.1272375</v>
      </c>
      <c r="E66" s="56">
        <v>0</v>
      </c>
      <c r="F66" s="18">
        <f t="shared" si="1"/>
        <v>0</v>
      </c>
      <c r="G66" s="18">
        <f t="shared" si="2"/>
        <v>0</v>
      </c>
    </row>
    <row r="67" spans="1:7" ht="21" x14ac:dyDescent="0.4">
      <c r="A67" s="53" t="s">
        <v>201</v>
      </c>
      <c r="B67" s="5" t="s">
        <v>114</v>
      </c>
      <c r="C67" s="48">
        <v>6.5000000000000002E-2</v>
      </c>
      <c r="D67" s="54">
        <f t="shared" si="0"/>
        <v>0.1272375</v>
      </c>
      <c r="E67" s="56">
        <v>0</v>
      </c>
      <c r="F67" s="18">
        <f t="shared" si="1"/>
        <v>0</v>
      </c>
      <c r="G67" s="18">
        <f t="shared" si="2"/>
        <v>0</v>
      </c>
    </row>
    <row r="68" spans="1:7" ht="21" x14ac:dyDescent="0.4">
      <c r="A68" s="53" t="s">
        <v>201</v>
      </c>
      <c r="B68" s="5" t="s">
        <v>117</v>
      </c>
      <c r="C68" s="48">
        <v>6.5000000000000002E-2</v>
      </c>
      <c r="D68" s="54">
        <f t="shared" si="0"/>
        <v>0.1272375</v>
      </c>
      <c r="E68" s="56">
        <v>0</v>
      </c>
      <c r="F68" s="18">
        <f t="shared" si="1"/>
        <v>0</v>
      </c>
      <c r="G68" s="18">
        <f t="shared" si="2"/>
        <v>0</v>
      </c>
    </row>
    <row r="69" spans="1:7" ht="21" x14ac:dyDescent="0.4">
      <c r="A69" s="53" t="s">
        <v>201</v>
      </c>
      <c r="B69" s="5" t="s">
        <v>120</v>
      </c>
      <c r="C69" s="48">
        <v>6.5000000000000002E-2</v>
      </c>
      <c r="D69" s="54">
        <f t="shared" ref="D69:D108" si="3">(C69*1.45)*1.35</f>
        <v>0.1272375</v>
      </c>
      <c r="E69" s="56">
        <v>0</v>
      </c>
      <c r="F69" s="18">
        <f t="shared" ref="F69:F108" si="4">D69*E69</f>
        <v>0</v>
      </c>
      <c r="G69" s="18">
        <f t="shared" ref="G69:G108" si="5">F69-(F69*$H$2)</f>
        <v>0</v>
      </c>
    </row>
    <row r="70" spans="1:7" ht="21" x14ac:dyDescent="0.4">
      <c r="A70" s="53" t="s">
        <v>201</v>
      </c>
      <c r="B70" s="5" t="s">
        <v>123</v>
      </c>
      <c r="C70" s="48">
        <v>6.5000000000000002E-2</v>
      </c>
      <c r="D70" s="54">
        <f t="shared" si="3"/>
        <v>0.1272375</v>
      </c>
      <c r="E70" s="56">
        <v>0</v>
      </c>
      <c r="F70" s="18">
        <f t="shared" si="4"/>
        <v>0</v>
      </c>
      <c r="G70" s="18">
        <f t="shared" si="5"/>
        <v>0</v>
      </c>
    </row>
    <row r="71" spans="1:7" ht="21" x14ac:dyDescent="0.4">
      <c r="A71" s="53" t="s">
        <v>201</v>
      </c>
      <c r="B71" s="5" t="s">
        <v>126</v>
      </c>
      <c r="C71" s="48">
        <v>6.5000000000000002E-2</v>
      </c>
      <c r="D71" s="54">
        <f t="shared" si="3"/>
        <v>0.1272375</v>
      </c>
      <c r="E71" s="56">
        <v>0</v>
      </c>
      <c r="F71" s="18">
        <f t="shared" si="4"/>
        <v>0</v>
      </c>
      <c r="G71" s="18">
        <f t="shared" si="5"/>
        <v>0</v>
      </c>
    </row>
    <row r="72" spans="1:7" ht="21" x14ac:dyDescent="0.4">
      <c r="A72" s="53" t="s">
        <v>201</v>
      </c>
      <c r="B72" s="5" t="s">
        <v>129</v>
      </c>
      <c r="C72" s="48">
        <v>6.5000000000000002E-2</v>
      </c>
      <c r="D72" s="54">
        <f t="shared" si="3"/>
        <v>0.1272375</v>
      </c>
      <c r="E72" s="56">
        <v>0</v>
      </c>
      <c r="F72" s="18">
        <f t="shared" si="4"/>
        <v>0</v>
      </c>
      <c r="G72" s="18">
        <f t="shared" si="5"/>
        <v>0</v>
      </c>
    </row>
    <row r="73" spans="1:7" ht="21" x14ac:dyDescent="0.4">
      <c r="A73" s="53" t="s">
        <v>201</v>
      </c>
      <c r="B73" s="5" t="s">
        <v>131</v>
      </c>
      <c r="C73" s="48">
        <v>6.5000000000000002E-2</v>
      </c>
      <c r="D73" s="54">
        <f t="shared" si="3"/>
        <v>0.1272375</v>
      </c>
      <c r="E73" s="56">
        <v>0</v>
      </c>
      <c r="F73" s="18">
        <f t="shared" si="4"/>
        <v>0</v>
      </c>
      <c r="G73" s="18">
        <f t="shared" si="5"/>
        <v>0</v>
      </c>
    </row>
    <row r="74" spans="1:7" ht="21" x14ac:dyDescent="0.4">
      <c r="A74" s="53" t="s">
        <v>201</v>
      </c>
      <c r="B74" s="5" t="s">
        <v>133</v>
      </c>
      <c r="C74" s="48">
        <v>6.5000000000000002E-2</v>
      </c>
      <c r="D74" s="54">
        <f t="shared" si="3"/>
        <v>0.1272375</v>
      </c>
      <c r="E74" s="56">
        <v>0</v>
      </c>
      <c r="F74" s="18">
        <f t="shared" si="4"/>
        <v>0</v>
      </c>
      <c r="G74" s="18">
        <f t="shared" si="5"/>
        <v>0</v>
      </c>
    </row>
    <row r="75" spans="1:7" ht="21" x14ac:dyDescent="0.4">
      <c r="A75" s="53" t="s">
        <v>201</v>
      </c>
      <c r="B75" s="5" t="s">
        <v>135</v>
      </c>
      <c r="C75" s="48">
        <v>6.5000000000000002E-2</v>
      </c>
      <c r="D75" s="54">
        <f t="shared" si="3"/>
        <v>0.1272375</v>
      </c>
      <c r="E75" s="56">
        <v>0</v>
      </c>
      <c r="F75" s="18">
        <f t="shared" si="4"/>
        <v>0</v>
      </c>
      <c r="G75" s="18">
        <f t="shared" si="5"/>
        <v>0</v>
      </c>
    </row>
    <row r="76" spans="1:7" ht="21" x14ac:dyDescent="0.4">
      <c r="A76" s="53" t="s">
        <v>201</v>
      </c>
      <c r="B76" s="5" t="s">
        <v>137</v>
      </c>
      <c r="C76" s="48">
        <v>6.5000000000000002E-2</v>
      </c>
      <c r="D76" s="54">
        <f t="shared" si="3"/>
        <v>0.1272375</v>
      </c>
      <c r="E76" s="56">
        <v>0</v>
      </c>
      <c r="F76" s="18">
        <f t="shared" si="4"/>
        <v>0</v>
      </c>
      <c r="G76" s="18">
        <f t="shared" si="5"/>
        <v>0</v>
      </c>
    </row>
    <row r="77" spans="1:7" ht="21" x14ac:dyDescent="0.4">
      <c r="A77" s="53" t="s">
        <v>201</v>
      </c>
      <c r="B77" s="5" t="s">
        <v>139</v>
      </c>
      <c r="C77" s="48">
        <v>6.5000000000000002E-2</v>
      </c>
      <c r="D77" s="54">
        <f t="shared" si="3"/>
        <v>0.1272375</v>
      </c>
      <c r="E77" s="56">
        <v>0</v>
      </c>
      <c r="F77" s="18">
        <f t="shared" si="4"/>
        <v>0</v>
      </c>
      <c r="G77" s="18">
        <f t="shared" si="5"/>
        <v>0</v>
      </c>
    </row>
    <row r="78" spans="1:7" ht="21" x14ac:dyDescent="0.4">
      <c r="A78" s="53" t="s">
        <v>201</v>
      </c>
      <c r="B78" s="5" t="s">
        <v>37</v>
      </c>
      <c r="C78" s="48">
        <v>6.5000000000000002E-2</v>
      </c>
      <c r="D78" s="54">
        <f t="shared" si="3"/>
        <v>0.1272375</v>
      </c>
      <c r="E78" s="56">
        <v>0</v>
      </c>
      <c r="F78" s="18">
        <f t="shared" si="4"/>
        <v>0</v>
      </c>
      <c r="G78" s="18">
        <f t="shared" si="5"/>
        <v>0</v>
      </c>
    </row>
    <row r="79" spans="1:7" ht="21" x14ac:dyDescent="0.4">
      <c r="A79" s="53" t="s">
        <v>201</v>
      </c>
      <c r="B79" s="5" t="s">
        <v>40</v>
      </c>
      <c r="C79" s="48">
        <v>6.5000000000000002E-2</v>
      </c>
      <c r="D79" s="54">
        <f t="shared" si="3"/>
        <v>0.1272375</v>
      </c>
      <c r="E79" s="56">
        <v>0</v>
      </c>
      <c r="F79" s="18">
        <f t="shared" si="4"/>
        <v>0</v>
      </c>
      <c r="G79" s="18">
        <f t="shared" si="5"/>
        <v>0</v>
      </c>
    </row>
    <row r="80" spans="1:7" ht="21" x14ac:dyDescent="0.4">
      <c r="A80" s="53" t="s">
        <v>201</v>
      </c>
      <c r="B80" s="5" t="s">
        <v>43</v>
      </c>
      <c r="C80" s="48">
        <v>6.5000000000000002E-2</v>
      </c>
      <c r="D80" s="54">
        <f t="shared" si="3"/>
        <v>0.1272375</v>
      </c>
      <c r="E80" s="56">
        <v>0</v>
      </c>
      <c r="F80" s="18">
        <f t="shared" si="4"/>
        <v>0</v>
      </c>
      <c r="G80" s="18">
        <f t="shared" si="5"/>
        <v>0</v>
      </c>
    </row>
    <row r="81" spans="1:7" ht="21" x14ac:dyDescent="0.4">
      <c r="A81" s="53" t="s">
        <v>201</v>
      </c>
      <c r="B81" s="5" t="s">
        <v>46</v>
      </c>
      <c r="C81" s="48">
        <v>6.5000000000000002E-2</v>
      </c>
      <c r="D81" s="54">
        <f t="shared" si="3"/>
        <v>0.1272375</v>
      </c>
      <c r="E81" s="56">
        <v>0</v>
      </c>
      <c r="F81" s="18">
        <f t="shared" si="4"/>
        <v>0</v>
      </c>
      <c r="G81" s="18">
        <f t="shared" si="5"/>
        <v>0</v>
      </c>
    </row>
    <row r="82" spans="1:7" ht="21" x14ac:dyDescent="0.4">
      <c r="A82" s="53" t="s">
        <v>201</v>
      </c>
      <c r="B82" s="5" t="s">
        <v>49</v>
      </c>
      <c r="C82" s="48">
        <v>6.5000000000000002E-2</v>
      </c>
      <c r="D82" s="54">
        <f t="shared" si="3"/>
        <v>0.1272375</v>
      </c>
      <c r="E82" s="56">
        <v>0</v>
      </c>
      <c r="F82" s="18">
        <f t="shared" si="4"/>
        <v>0</v>
      </c>
      <c r="G82" s="18">
        <f t="shared" si="5"/>
        <v>0</v>
      </c>
    </row>
    <row r="83" spans="1:7" ht="21" x14ac:dyDescent="0.4">
      <c r="A83" s="53" t="s">
        <v>201</v>
      </c>
      <c r="B83" s="5" t="s">
        <v>52</v>
      </c>
      <c r="C83" s="48">
        <v>6.5000000000000002E-2</v>
      </c>
      <c r="D83" s="54">
        <f t="shared" si="3"/>
        <v>0.1272375</v>
      </c>
      <c r="E83" s="56">
        <v>0</v>
      </c>
      <c r="F83" s="18">
        <f t="shared" si="4"/>
        <v>0</v>
      </c>
      <c r="G83" s="18">
        <f t="shared" si="5"/>
        <v>0</v>
      </c>
    </row>
    <row r="84" spans="1:7" ht="21" x14ac:dyDescent="0.4">
      <c r="A84" s="53" t="s">
        <v>201</v>
      </c>
      <c r="B84" s="5" t="s">
        <v>55</v>
      </c>
      <c r="C84" s="48">
        <v>6.5000000000000002E-2</v>
      </c>
      <c r="D84" s="54">
        <f t="shared" si="3"/>
        <v>0.1272375</v>
      </c>
      <c r="E84" s="56">
        <v>0</v>
      </c>
      <c r="F84" s="18">
        <f t="shared" si="4"/>
        <v>0</v>
      </c>
      <c r="G84" s="18">
        <f t="shared" si="5"/>
        <v>0</v>
      </c>
    </row>
    <row r="85" spans="1:7" ht="21" x14ac:dyDescent="0.4">
      <c r="A85" s="53" t="s">
        <v>201</v>
      </c>
      <c r="B85" s="5" t="s">
        <v>58</v>
      </c>
      <c r="C85" s="48">
        <v>6.5000000000000002E-2</v>
      </c>
      <c r="D85" s="54">
        <f t="shared" si="3"/>
        <v>0.1272375</v>
      </c>
      <c r="E85" s="56">
        <v>0</v>
      </c>
      <c r="F85" s="18">
        <f t="shared" si="4"/>
        <v>0</v>
      </c>
      <c r="G85" s="18">
        <f t="shared" si="5"/>
        <v>0</v>
      </c>
    </row>
    <row r="86" spans="1:7" ht="21" x14ac:dyDescent="0.4">
      <c r="A86" s="53" t="s">
        <v>201</v>
      </c>
      <c r="B86" s="5" t="s">
        <v>61</v>
      </c>
      <c r="C86" s="48">
        <v>6.5000000000000002E-2</v>
      </c>
      <c r="D86" s="54">
        <f t="shared" si="3"/>
        <v>0.1272375</v>
      </c>
      <c r="E86" s="56">
        <v>0</v>
      </c>
      <c r="F86" s="18">
        <f t="shared" si="4"/>
        <v>0</v>
      </c>
      <c r="G86" s="18">
        <f t="shared" si="5"/>
        <v>0</v>
      </c>
    </row>
    <row r="87" spans="1:7" ht="21" x14ac:dyDescent="0.4">
      <c r="A87" s="53" t="s">
        <v>201</v>
      </c>
      <c r="B87" s="5" t="s">
        <v>64</v>
      </c>
      <c r="C87" s="48">
        <v>6.5000000000000002E-2</v>
      </c>
      <c r="D87" s="54">
        <f t="shared" si="3"/>
        <v>0.1272375</v>
      </c>
      <c r="E87" s="56">
        <v>0</v>
      </c>
      <c r="F87" s="18">
        <f t="shared" si="4"/>
        <v>0</v>
      </c>
      <c r="G87" s="18">
        <f t="shared" si="5"/>
        <v>0</v>
      </c>
    </row>
    <row r="88" spans="1:7" ht="21" x14ac:dyDescent="0.4">
      <c r="A88" s="53" t="s">
        <v>201</v>
      </c>
      <c r="B88" s="5" t="s">
        <v>67</v>
      </c>
      <c r="C88" s="48">
        <v>6.5000000000000002E-2</v>
      </c>
      <c r="D88" s="54">
        <f t="shared" si="3"/>
        <v>0.1272375</v>
      </c>
      <c r="E88" s="56">
        <v>0</v>
      </c>
      <c r="F88" s="18">
        <f t="shared" si="4"/>
        <v>0</v>
      </c>
      <c r="G88" s="18">
        <f t="shared" si="5"/>
        <v>0</v>
      </c>
    </row>
    <row r="89" spans="1:7" ht="21" x14ac:dyDescent="0.4">
      <c r="A89" s="53" t="s">
        <v>201</v>
      </c>
      <c r="B89" s="5" t="s">
        <v>70</v>
      </c>
      <c r="C89" s="48">
        <v>6.5000000000000002E-2</v>
      </c>
      <c r="D89" s="54">
        <f t="shared" si="3"/>
        <v>0.1272375</v>
      </c>
      <c r="E89" s="56">
        <v>0</v>
      </c>
      <c r="F89" s="18">
        <f t="shared" si="4"/>
        <v>0</v>
      </c>
      <c r="G89" s="18">
        <f t="shared" si="5"/>
        <v>0</v>
      </c>
    </row>
    <row r="90" spans="1:7" ht="21" x14ac:dyDescent="0.4">
      <c r="A90" s="53" t="s">
        <v>201</v>
      </c>
      <c r="B90" s="5" t="s">
        <v>73</v>
      </c>
      <c r="C90" s="48">
        <v>6.5000000000000002E-2</v>
      </c>
      <c r="D90" s="54">
        <f t="shared" si="3"/>
        <v>0.1272375</v>
      </c>
      <c r="E90" s="56">
        <v>0</v>
      </c>
      <c r="F90" s="18">
        <f t="shared" si="4"/>
        <v>0</v>
      </c>
      <c r="G90" s="18">
        <f t="shared" si="5"/>
        <v>0</v>
      </c>
    </row>
    <row r="91" spans="1:7" ht="21" x14ac:dyDescent="0.4">
      <c r="A91" s="53" t="s">
        <v>201</v>
      </c>
      <c r="B91" s="5" t="s">
        <v>76</v>
      </c>
      <c r="C91" s="48">
        <v>6.5000000000000002E-2</v>
      </c>
      <c r="D91" s="54">
        <f t="shared" si="3"/>
        <v>0.1272375</v>
      </c>
      <c r="E91" s="56">
        <v>0</v>
      </c>
      <c r="F91" s="18">
        <f t="shared" si="4"/>
        <v>0</v>
      </c>
      <c r="G91" s="18">
        <f t="shared" si="5"/>
        <v>0</v>
      </c>
    </row>
    <row r="92" spans="1:7" ht="21" x14ac:dyDescent="0.4">
      <c r="A92" s="53" t="s">
        <v>201</v>
      </c>
      <c r="B92" s="5" t="s">
        <v>79</v>
      </c>
      <c r="C92" s="48">
        <v>6.5000000000000002E-2</v>
      </c>
      <c r="D92" s="54">
        <f t="shared" si="3"/>
        <v>0.1272375</v>
      </c>
      <c r="E92" s="56">
        <v>0</v>
      </c>
      <c r="F92" s="18">
        <f t="shared" si="4"/>
        <v>0</v>
      </c>
      <c r="G92" s="18">
        <f t="shared" si="5"/>
        <v>0</v>
      </c>
    </row>
    <row r="93" spans="1:7" ht="21" x14ac:dyDescent="0.4">
      <c r="A93" s="53" t="s">
        <v>201</v>
      </c>
      <c r="B93" s="5" t="s">
        <v>82</v>
      </c>
      <c r="C93" s="48">
        <v>6.5000000000000002E-2</v>
      </c>
      <c r="D93" s="54">
        <f t="shared" si="3"/>
        <v>0.1272375</v>
      </c>
      <c r="E93" s="56">
        <v>0</v>
      </c>
      <c r="F93" s="18">
        <f t="shared" si="4"/>
        <v>0</v>
      </c>
      <c r="G93" s="18">
        <f t="shared" si="5"/>
        <v>0</v>
      </c>
    </row>
    <row r="94" spans="1:7" ht="21" x14ac:dyDescent="0.4">
      <c r="A94" s="53" t="s">
        <v>201</v>
      </c>
      <c r="B94" s="5" t="s">
        <v>85</v>
      </c>
      <c r="C94" s="48">
        <v>6.5000000000000002E-2</v>
      </c>
      <c r="D94" s="54">
        <f t="shared" si="3"/>
        <v>0.1272375</v>
      </c>
      <c r="E94" s="56">
        <v>0</v>
      </c>
      <c r="F94" s="18">
        <f t="shared" si="4"/>
        <v>0</v>
      </c>
      <c r="G94" s="18">
        <f t="shared" si="5"/>
        <v>0</v>
      </c>
    </row>
    <row r="95" spans="1:7" ht="21" x14ac:dyDescent="0.4">
      <c r="A95" s="53" t="s">
        <v>201</v>
      </c>
      <c r="B95" s="5" t="s">
        <v>88</v>
      </c>
      <c r="C95" s="48">
        <v>6.5000000000000002E-2</v>
      </c>
      <c r="D95" s="54">
        <f t="shared" si="3"/>
        <v>0.1272375</v>
      </c>
      <c r="E95" s="56">
        <v>0</v>
      </c>
      <c r="F95" s="18">
        <f t="shared" si="4"/>
        <v>0</v>
      </c>
      <c r="G95" s="18">
        <f t="shared" si="5"/>
        <v>0</v>
      </c>
    </row>
    <row r="96" spans="1:7" ht="21" x14ac:dyDescent="0.4">
      <c r="A96" s="53" t="s">
        <v>201</v>
      </c>
      <c r="B96" s="5" t="s">
        <v>91</v>
      </c>
      <c r="C96" s="48">
        <v>6.5000000000000002E-2</v>
      </c>
      <c r="D96" s="54">
        <f t="shared" si="3"/>
        <v>0.1272375</v>
      </c>
      <c r="E96" s="56">
        <v>0</v>
      </c>
      <c r="F96" s="18">
        <f t="shared" si="4"/>
        <v>0</v>
      </c>
      <c r="G96" s="18">
        <f t="shared" si="5"/>
        <v>0</v>
      </c>
    </row>
    <row r="97" spans="1:7" ht="21" x14ac:dyDescent="0.4">
      <c r="A97" s="53" t="s">
        <v>201</v>
      </c>
      <c r="B97" s="5" t="s">
        <v>94</v>
      </c>
      <c r="C97" s="48">
        <v>6.5000000000000002E-2</v>
      </c>
      <c r="D97" s="54">
        <f t="shared" si="3"/>
        <v>0.1272375</v>
      </c>
      <c r="E97" s="56">
        <v>0</v>
      </c>
      <c r="F97" s="18">
        <f t="shared" si="4"/>
        <v>0</v>
      </c>
      <c r="G97" s="18">
        <f t="shared" si="5"/>
        <v>0</v>
      </c>
    </row>
    <row r="98" spans="1:7" ht="21" x14ac:dyDescent="0.4">
      <c r="A98" s="53" t="s">
        <v>201</v>
      </c>
      <c r="B98" s="5" t="s">
        <v>97</v>
      </c>
      <c r="C98" s="48">
        <v>6.5000000000000002E-2</v>
      </c>
      <c r="D98" s="54">
        <f t="shared" si="3"/>
        <v>0.1272375</v>
      </c>
      <c r="E98" s="56">
        <v>0</v>
      </c>
      <c r="F98" s="18">
        <f t="shared" si="4"/>
        <v>0</v>
      </c>
      <c r="G98" s="18">
        <f t="shared" si="5"/>
        <v>0</v>
      </c>
    </row>
    <row r="99" spans="1:7" ht="21" x14ac:dyDescent="0.4">
      <c r="A99" s="53" t="s">
        <v>201</v>
      </c>
      <c r="B99" s="5" t="s">
        <v>100</v>
      </c>
      <c r="C99" s="48">
        <v>6.5000000000000002E-2</v>
      </c>
      <c r="D99" s="54">
        <f t="shared" si="3"/>
        <v>0.1272375</v>
      </c>
      <c r="E99" s="56">
        <v>0</v>
      </c>
      <c r="F99" s="18">
        <f t="shared" si="4"/>
        <v>0</v>
      </c>
      <c r="G99" s="18">
        <f t="shared" si="5"/>
        <v>0</v>
      </c>
    </row>
    <row r="100" spans="1:7" ht="21" x14ac:dyDescent="0.4">
      <c r="A100" s="53" t="s">
        <v>201</v>
      </c>
      <c r="B100" s="5" t="s">
        <v>103</v>
      </c>
      <c r="C100" s="48">
        <v>6.5000000000000002E-2</v>
      </c>
      <c r="D100" s="54">
        <f t="shared" si="3"/>
        <v>0.1272375</v>
      </c>
      <c r="E100" s="56">
        <v>0</v>
      </c>
      <c r="F100" s="18">
        <f t="shared" si="4"/>
        <v>0</v>
      </c>
      <c r="G100" s="18">
        <f t="shared" si="5"/>
        <v>0</v>
      </c>
    </row>
    <row r="101" spans="1:7" ht="21" x14ac:dyDescent="0.4">
      <c r="A101" s="53" t="s">
        <v>201</v>
      </c>
      <c r="B101" s="5" t="s">
        <v>106</v>
      </c>
      <c r="C101" s="48">
        <v>6.5000000000000002E-2</v>
      </c>
      <c r="D101" s="54">
        <f t="shared" si="3"/>
        <v>0.1272375</v>
      </c>
      <c r="E101" s="56">
        <v>0</v>
      </c>
      <c r="F101" s="18">
        <f t="shared" si="4"/>
        <v>0</v>
      </c>
      <c r="G101" s="18">
        <f t="shared" si="5"/>
        <v>0</v>
      </c>
    </row>
    <row r="102" spans="1:7" ht="21" x14ac:dyDescent="0.4">
      <c r="A102" s="53" t="s">
        <v>201</v>
      </c>
      <c r="B102" s="5" t="s">
        <v>109</v>
      </c>
      <c r="C102" s="48">
        <v>6.5000000000000002E-2</v>
      </c>
      <c r="D102" s="54">
        <f t="shared" si="3"/>
        <v>0.1272375</v>
      </c>
      <c r="E102" s="56">
        <v>0</v>
      </c>
      <c r="F102" s="18">
        <f t="shared" si="4"/>
        <v>0</v>
      </c>
      <c r="G102" s="18">
        <f t="shared" si="5"/>
        <v>0</v>
      </c>
    </row>
    <row r="103" spans="1:7" ht="21" x14ac:dyDescent="0.4">
      <c r="A103" s="53" t="s">
        <v>201</v>
      </c>
      <c r="B103" s="5" t="s">
        <v>112</v>
      </c>
      <c r="C103" s="48">
        <v>6.5000000000000002E-2</v>
      </c>
      <c r="D103" s="54">
        <f t="shared" si="3"/>
        <v>0.1272375</v>
      </c>
      <c r="E103" s="56">
        <v>0</v>
      </c>
      <c r="F103" s="18">
        <f t="shared" si="4"/>
        <v>0</v>
      </c>
      <c r="G103" s="18">
        <f t="shared" si="5"/>
        <v>0</v>
      </c>
    </row>
    <row r="104" spans="1:7" ht="21" x14ac:dyDescent="0.4">
      <c r="A104" s="53" t="s">
        <v>201</v>
      </c>
      <c r="B104" s="5" t="s">
        <v>115</v>
      </c>
      <c r="C104" s="48">
        <v>6.5000000000000002E-2</v>
      </c>
      <c r="D104" s="54">
        <f t="shared" si="3"/>
        <v>0.1272375</v>
      </c>
      <c r="E104" s="56">
        <v>0</v>
      </c>
      <c r="F104" s="18">
        <f t="shared" si="4"/>
        <v>0</v>
      </c>
      <c r="G104" s="18">
        <f t="shared" si="5"/>
        <v>0</v>
      </c>
    </row>
    <row r="105" spans="1:7" ht="21" x14ac:dyDescent="0.4">
      <c r="A105" s="53" t="s">
        <v>201</v>
      </c>
      <c r="B105" s="5" t="s">
        <v>118</v>
      </c>
      <c r="C105" s="48">
        <v>6.5000000000000002E-2</v>
      </c>
      <c r="D105" s="54">
        <f t="shared" si="3"/>
        <v>0.1272375</v>
      </c>
      <c r="E105" s="56">
        <v>0</v>
      </c>
      <c r="F105" s="18">
        <f t="shared" si="4"/>
        <v>0</v>
      </c>
      <c r="G105" s="18">
        <f t="shared" si="5"/>
        <v>0</v>
      </c>
    </row>
    <row r="106" spans="1:7" ht="21" x14ac:dyDescent="0.4">
      <c r="A106" s="53" t="s">
        <v>201</v>
      </c>
      <c r="B106" s="5" t="s">
        <v>121</v>
      </c>
      <c r="C106" s="48">
        <v>6.5000000000000002E-2</v>
      </c>
      <c r="D106" s="54">
        <f t="shared" si="3"/>
        <v>0.1272375</v>
      </c>
      <c r="E106" s="56">
        <v>0</v>
      </c>
      <c r="F106" s="18">
        <f t="shared" si="4"/>
        <v>0</v>
      </c>
      <c r="G106" s="18">
        <f t="shared" si="5"/>
        <v>0</v>
      </c>
    </row>
    <row r="107" spans="1:7" ht="21" x14ac:dyDescent="0.4">
      <c r="A107" s="53" t="s">
        <v>201</v>
      </c>
      <c r="B107" s="5" t="s">
        <v>124</v>
      </c>
      <c r="C107" s="48">
        <v>6.5000000000000002E-2</v>
      </c>
      <c r="D107" s="54">
        <f t="shared" si="3"/>
        <v>0.1272375</v>
      </c>
      <c r="E107" s="56">
        <v>0</v>
      </c>
      <c r="F107" s="18">
        <f t="shared" si="4"/>
        <v>0</v>
      </c>
      <c r="G107" s="18">
        <f t="shared" si="5"/>
        <v>0</v>
      </c>
    </row>
    <row r="108" spans="1:7" ht="21.6" thickBot="1" x14ac:dyDescent="0.45">
      <c r="A108" s="53" t="s">
        <v>201</v>
      </c>
      <c r="B108" s="5" t="s">
        <v>127</v>
      </c>
      <c r="C108" s="48">
        <v>6.5000000000000002E-2</v>
      </c>
      <c r="D108" s="55">
        <f t="shared" si="3"/>
        <v>0.1272375</v>
      </c>
      <c r="E108" s="57">
        <v>0</v>
      </c>
      <c r="F108" s="39">
        <f t="shared" si="4"/>
        <v>0</v>
      </c>
      <c r="G108" s="39">
        <f t="shared" si="5"/>
        <v>0</v>
      </c>
    </row>
    <row r="109" spans="1:7" s="52" customFormat="1" ht="19.2" thickTop="1" thickBot="1" x14ac:dyDescent="0.4">
      <c r="A109" s="49"/>
      <c r="B109" s="50"/>
      <c r="C109" s="49"/>
      <c r="D109" s="23" t="s">
        <v>202</v>
      </c>
      <c r="E109" s="40">
        <f>SUM(E4:E108)</f>
        <v>0</v>
      </c>
      <c r="F109" s="41">
        <f t="shared" ref="F109:G109" si="6">SUM(F4:F108)</f>
        <v>0</v>
      </c>
      <c r="G109" s="41">
        <f t="shared" si="6"/>
        <v>0</v>
      </c>
    </row>
    <row r="110" spans="1:7" s="52" customFormat="1" ht="18.600000000000001" thickTop="1" x14ac:dyDescent="0.35">
      <c r="A110" s="49"/>
      <c r="B110" s="50"/>
      <c r="C110" s="49"/>
      <c r="D110" s="51"/>
      <c r="E110" s="51"/>
    </row>
  </sheetData>
  <sheetProtection password="CA63" sheet="1" objects="1" scenarios="1"/>
  <mergeCells count="3">
    <mergeCell ref="B1:G1"/>
    <mergeCell ref="G2:G3"/>
    <mergeCell ref="B2:F2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E2043-59EA-4516-9064-AB3A1E8DA510}">
  <sheetPr>
    <pageSetUpPr fitToPage="1"/>
  </sheetPr>
  <dimension ref="A1:H50"/>
  <sheetViews>
    <sheetView zoomScale="85" zoomScaleNormal="85" workbookViewId="0">
      <selection activeCell="I21" sqref="I21"/>
    </sheetView>
  </sheetViews>
  <sheetFormatPr baseColWidth="10" defaultColWidth="8.88671875" defaultRowHeight="14.4" x14ac:dyDescent="0.3"/>
  <cols>
    <col min="1" max="1" width="33.88671875" customWidth="1"/>
    <col min="2" max="2" width="32.77734375" customWidth="1"/>
    <col min="3" max="3" width="10.5546875" hidden="1" customWidth="1"/>
    <col min="4" max="4" width="14.77734375" customWidth="1"/>
    <col min="5" max="5" width="15.33203125" customWidth="1"/>
    <col min="6" max="6" width="18.5546875" customWidth="1"/>
    <col min="7" max="7" width="14.109375" customWidth="1"/>
    <col min="8" max="8" width="12.5546875" customWidth="1"/>
  </cols>
  <sheetData>
    <row r="1" spans="1:8" ht="66" customHeight="1" thickBot="1" x14ac:dyDescent="0.35">
      <c r="B1" s="36" t="s">
        <v>196</v>
      </c>
      <c r="C1" s="36"/>
      <c r="D1" s="36"/>
      <c r="E1" s="36"/>
      <c r="F1" s="36"/>
      <c r="G1" s="36"/>
      <c r="H1" s="36"/>
    </row>
    <row r="2" spans="1:8" ht="60.6" customHeight="1" thickTop="1" thickBot="1" x14ac:dyDescent="0.35">
      <c r="B2" s="60" t="s">
        <v>203</v>
      </c>
      <c r="C2" s="60"/>
      <c r="D2" s="60"/>
      <c r="E2" s="60"/>
      <c r="F2" s="60"/>
      <c r="G2" s="65" t="s">
        <v>194</v>
      </c>
      <c r="H2" s="68">
        <v>0</v>
      </c>
    </row>
    <row r="3" spans="1:8" ht="44.4" customHeight="1" thickTop="1" thickBot="1" x14ac:dyDescent="0.4">
      <c r="A3" s="61" t="s">
        <v>190</v>
      </c>
      <c r="B3" s="61" t="s">
        <v>189</v>
      </c>
      <c r="C3" s="47" t="s">
        <v>187</v>
      </c>
      <c r="D3" s="67" t="s">
        <v>193</v>
      </c>
      <c r="E3" s="61" t="s">
        <v>191</v>
      </c>
      <c r="F3" s="61" t="s">
        <v>192</v>
      </c>
      <c r="G3" s="66"/>
    </row>
    <row r="4" spans="1:8" ht="21.6" thickTop="1" x14ac:dyDescent="0.4">
      <c r="A4" s="53" t="s">
        <v>140</v>
      </c>
      <c r="B4" s="5" t="s">
        <v>141</v>
      </c>
      <c r="C4" s="59">
        <v>0.155</v>
      </c>
      <c r="D4" s="62">
        <f>(C4*1.45)*1.35</f>
        <v>0.30341250000000003</v>
      </c>
      <c r="E4" s="56">
        <v>0</v>
      </c>
      <c r="F4" s="18">
        <f>D4*E4</f>
        <v>0</v>
      </c>
      <c r="G4" s="18">
        <f>F4-(F4*$H$2)</f>
        <v>0</v>
      </c>
    </row>
    <row r="5" spans="1:8" ht="21" x14ac:dyDescent="0.4">
      <c r="A5" s="53" t="s">
        <v>140</v>
      </c>
      <c r="B5" s="5" t="s">
        <v>142</v>
      </c>
      <c r="C5" s="59">
        <v>0.155</v>
      </c>
      <c r="D5" s="62">
        <f t="shared" ref="D5:D48" si="0">(C5*1.45)*1.35</f>
        <v>0.30341250000000003</v>
      </c>
      <c r="E5" s="56">
        <v>0</v>
      </c>
      <c r="F5" s="18">
        <f t="shared" ref="F5:F48" si="1">D5*E5</f>
        <v>0</v>
      </c>
      <c r="G5" s="18">
        <f t="shared" ref="G5:G48" si="2">F5-(F5*$H$2)</f>
        <v>0</v>
      </c>
    </row>
    <row r="6" spans="1:8" ht="21" x14ac:dyDescent="0.4">
      <c r="A6" s="53" t="s">
        <v>140</v>
      </c>
      <c r="B6" s="5" t="s">
        <v>143</v>
      </c>
      <c r="C6" s="59">
        <v>0.155</v>
      </c>
      <c r="D6" s="62">
        <f t="shared" si="0"/>
        <v>0.30341250000000003</v>
      </c>
      <c r="E6" s="56">
        <v>0</v>
      </c>
      <c r="F6" s="18">
        <f t="shared" si="1"/>
        <v>0</v>
      </c>
      <c r="G6" s="18">
        <f t="shared" si="2"/>
        <v>0</v>
      </c>
    </row>
    <row r="7" spans="1:8" ht="21" x14ac:dyDescent="0.4">
      <c r="A7" s="53" t="s">
        <v>140</v>
      </c>
      <c r="B7" s="5" t="s">
        <v>144</v>
      </c>
      <c r="C7" s="59">
        <v>0.155</v>
      </c>
      <c r="D7" s="62">
        <f t="shared" si="0"/>
        <v>0.30341250000000003</v>
      </c>
      <c r="E7" s="56">
        <v>0</v>
      </c>
      <c r="F7" s="18">
        <f t="shared" si="1"/>
        <v>0</v>
      </c>
      <c r="G7" s="18">
        <f t="shared" si="2"/>
        <v>0</v>
      </c>
    </row>
    <row r="8" spans="1:8" ht="21" x14ac:dyDescent="0.4">
      <c r="A8" s="53" t="s">
        <v>140</v>
      </c>
      <c r="B8" s="5" t="s">
        <v>145</v>
      </c>
      <c r="C8" s="59">
        <v>0.155</v>
      </c>
      <c r="D8" s="62">
        <f t="shared" si="0"/>
        <v>0.30341250000000003</v>
      </c>
      <c r="E8" s="56">
        <v>0</v>
      </c>
      <c r="F8" s="18">
        <f t="shared" si="1"/>
        <v>0</v>
      </c>
      <c r="G8" s="18">
        <f t="shared" si="2"/>
        <v>0</v>
      </c>
    </row>
    <row r="9" spans="1:8" ht="21" x14ac:dyDescent="0.4">
      <c r="A9" s="53" t="s">
        <v>140</v>
      </c>
      <c r="B9" s="5" t="s">
        <v>146</v>
      </c>
      <c r="C9" s="59">
        <v>0.155</v>
      </c>
      <c r="D9" s="62">
        <f t="shared" si="0"/>
        <v>0.30341250000000003</v>
      </c>
      <c r="E9" s="56">
        <v>0</v>
      </c>
      <c r="F9" s="18">
        <f t="shared" si="1"/>
        <v>0</v>
      </c>
      <c r="G9" s="18">
        <f t="shared" si="2"/>
        <v>0</v>
      </c>
    </row>
    <row r="10" spans="1:8" ht="21" x14ac:dyDescent="0.4">
      <c r="A10" s="53" t="s">
        <v>140</v>
      </c>
      <c r="B10" s="5" t="s">
        <v>147</v>
      </c>
      <c r="C10" s="59">
        <v>0.155</v>
      </c>
      <c r="D10" s="62">
        <f t="shared" si="0"/>
        <v>0.30341250000000003</v>
      </c>
      <c r="E10" s="56">
        <v>0</v>
      </c>
      <c r="F10" s="18">
        <f t="shared" si="1"/>
        <v>0</v>
      </c>
      <c r="G10" s="18">
        <f t="shared" si="2"/>
        <v>0</v>
      </c>
    </row>
    <row r="11" spans="1:8" ht="21" x14ac:dyDescent="0.4">
      <c r="A11" s="53" t="s">
        <v>140</v>
      </c>
      <c r="B11" s="5" t="s">
        <v>148</v>
      </c>
      <c r="C11" s="59">
        <v>0.155</v>
      </c>
      <c r="D11" s="62">
        <f t="shared" si="0"/>
        <v>0.30341250000000003</v>
      </c>
      <c r="E11" s="56">
        <v>0</v>
      </c>
      <c r="F11" s="18">
        <f t="shared" si="1"/>
        <v>0</v>
      </c>
      <c r="G11" s="18">
        <f t="shared" si="2"/>
        <v>0</v>
      </c>
    </row>
    <row r="12" spans="1:8" ht="21" x14ac:dyDescent="0.4">
      <c r="A12" s="53" t="s">
        <v>140</v>
      </c>
      <c r="B12" s="5" t="s">
        <v>149</v>
      </c>
      <c r="C12" s="59">
        <v>0.155</v>
      </c>
      <c r="D12" s="62">
        <f t="shared" si="0"/>
        <v>0.30341250000000003</v>
      </c>
      <c r="E12" s="56">
        <v>0</v>
      </c>
      <c r="F12" s="18">
        <f t="shared" si="1"/>
        <v>0</v>
      </c>
      <c r="G12" s="18">
        <f t="shared" si="2"/>
        <v>0</v>
      </c>
    </row>
    <row r="13" spans="1:8" ht="21" x14ac:dyDescent="0.4">
      <c r="A13" s="53" t="s">
        <v>140</v>
      </c>
      <c r="B13" s="5" t="s">
        <v>150</v>
      </c>
      <c r="C13" s="59">
        <v>0.155</v>
      </c>
      <c r="D13" s="62">
        <f t="shared" si="0"/>
        <v>0.30341250000000003</v>
      </c>
      <c r="E13" s="56">
        <v>0</v>
      </c>
      <c r="F13" s="18">
        <f t="shared" si="1"/>
        <v>0</v>
      </c>
      <c r="G13" s="18">
        <f t="shared" si="2"/>
        <v>0</v>
      </c>
    </row>
    <row r="14" spans="1:8" ht="21" x14ac:dyDescent="0.4">
      <c r="A14" s="53" t="s">
        <v>151</v>
      </c>
      <c r="B14" s="5" t="s">
        <v>152</v>
      </c>
      <c r="C14" s="59">
        <v>0.155</v>
      </c>
      <c r="D14" s="62">
        <f t="shared" si="0"/>
        <v>0.30341250000000003</v>
      </c>
      <c r="E14" s="56">
        <v>0</v>
      </c>
      <c r="F14" s="18">
        <f t="shared" si="1"/>
        <v>0</v>
      </c>
      <c r="G14" s="18">
        <f t="shared" si="2"/>
        <v>0</v>
      </c>
    </row>
    <row r="15" spans="1:8" ht="21" x14ac:dyDescent="0.4">
      <c r="A15" s="53" t="s">
        <v>151</v>
      </c>
      <c r="B15" s="5" t="s">
        <v>153</v>
      </c>
      <c r="C15" s="59">
        <v>0.155</v>
      </c>
      <c r="D15" s="62">
        <f t="shared" si="0"/>
        <v>0.30341250000000003</v>
      </c>
      <c r="E15" s="56">
        <v>0</v>
      </c>
      <c r="F15" s="18">
        <f t="shared" si="1"/>
        <v>0</v>
      </c>
      <c r="G15" s="18">
        <f t="shared" si="2"/>
        <v>0</v>
      </c>
    </row>
    <row r="16" spans="1:8" ht="21" x14ac:dyDescent="0.4">
      <c r="A16" s="53" t="s">
        <v>151</v>
      </c>
      <c r="B16" s="5" t="s">
        <v>154</v>
      </c>
      <c r="C16" s="59">
        <v>0.155</v>
      </c>
      <c r="D16" s="62">
        <f t="shared" si="0"/>
        <v>0.30341250000000003</v>
      </c>
      <c r="E16" s="56">
        <v>0</v>
      </c>
      <c r="F16" s="18">
        <f t="shared" si="1"/>
        <v>0</v>
      </c>
      <c r="G16" s="18">
        <f t="shared" si="2"/>
        <v>0</v>
      </c>
    </row>
    <row r="17" spans="1:7" ht="21" x14ac:dyDescent="0.4">
      <c r="A17" s="53" t="s">
        <v>151</v>
      </c>
      <c r="B17" s="5" t="s">
        <v>155</v>
      </c>
      <c r="C17" s="59">
        <v>0.155</v>
      </c>
      <c r="D17" s="62">
        <f t="shared" si="0"/>
        <v>0.30341250000000003</v>
      </c>
      <c r="E17" s="56">
        <v>0</v>
      </c>
      <c r="F17" s="18">
        <f t="shared" si="1"/>
        <v>0</v>
      </c>
      <c r="G17" s="18">
        <f t="shared" si="2"/>
        <v>0</v>
      </c>
    </row>
    <row r="18" spans="1:7" ht="21" x14ac:dyDescent="0.4">
      <c r="A18" s="53" t="s">
        <v>151</v>
      </c>
      <c r="B18" s="5" t="s">
        <v>156</v>
      </c>
      <c r="C18" s="59">
        <v>0.155</v>
      </c>
      <c r="D18" s="62">
        <f t="shared" si="0"/>
        <v>0.30341250000000003</v>
      </c>
      <c r="E18" s="56">
        <v>0</v>
      </c>
      <c r="F18" s="18">
        <f t="shared" si="1"/>
        <v>0</v>
      </c>
      <c r="G18" s="18">
        <f t="shared" si="2"/>
        <v>0</v>
      </c>
    </row>
    <row r="19" spans="1:7" ht="21" x14ac:dyDescent="0.4">
      <c r="A19" s="53" t="s">
        <v>151</v>
      </c>
      <c r="B19" s="5" t="s">
        <v>157</v>
      </c>
      <c r="C19" s="59">
        <v>0.155</v>
      </c>
      <c r="D19" s="62">
        <f t="shared" si="0"/>
        <v>0.30341250000000003</v>
      </c>
      <c r="E19" s="56">
        <v>0</v>
      </c>
      <c r="F19" s="18">
        <f t="shared" si="1"/>
        <v>0</v>
      </c>
      <c r="G19" s="18">
        <f t="shared" si="2"/>
        <v>0</v>
      </c>
    </row>
    <row r="20" spans="1:7" ht="21" x14ac:dyDescent="0.4">
      <c r="A20" s="53" t="s">
        <v>151</v>
      </c>
      <c r="B20" s="5" t="s">
        <v>158</v>
      </c>
      <c r="C20" s="59">
        <v>0.155</v>
      </c>
      <c r="D20" s="62">
        <f t="shared" si="0"/>
        <v>0.30341250000000003</v>
      </c>
      <c r="E20" s="56">
        <v>0</v>
      </c>
      <c r="F20" s="18">
        <f t="shared" si="1"/>
        <v>0</v>
      </c>
      <c r="G20" s="18">
        <f t="shared" si="2"/>
        <v>0</v>
      </c>
    </row>
    <row r="21" spans="1:7" ht="21" x14ac:dyDescent="0.4">
      <c r="A21" s="53" t="s">
        <v>151</v>
      </c>
      <c r="B21" s="5" t="s">
        <v>159</v>
      </c>
      <c r="C21" s="59">
        <v>0.155</v>
      </c>
      <c r="D21" s="62">
        <f t="shared" si="0"/>
        <v>0.30341250000000003</v>
      </c>
      <c r="E21" s="56">
        <v>0</v>
      </c>
      <c r="F21" s="18">
        <f t="shared" si="1"/>
        <v>0</v>
      </c>
      <c r="G21" s="18">
        <f t="shared" si="2"/>
        <v>0</v>
      </c>
    </row>
    <row r="22" spans="1:7" ht="21" x14ac:dyDescent="0.4">
      <c r="A22" s="53" t="s">
        <v>151</v>
      </c>
      <c r="B22" s="5" t="s">
        <v>160</v>
      </c>
      <c r="C22" s="59">
        <v>0.155</v>
      </c>
      <c r="D22" s="62">
        <f t="shared" si="0"/>
        <v>0.30341250000000003</v>
      </c>
      <c r="E22" s="56">
        <v>0</v>
      </c>
      <c r="F22" s="18">
        <f t="shared" si="1"/>
        <v>0</v>
      </c>
      <c r="G22" s="18">
        <f t="shared" si="2"/>
        <v>0</v>
      </c>
    </row>
    <row r="23" spans="1:7" ht="21" x14ac:dyDescent="0.4">
      <c r="A23" s="53" t="s">
        <v>151</v>
      </c>
      <c r="B23" s="5" t="s">
        <v>161</v>
      </c>
      <c r="C23" s="59">
        <v>0.155</v>
      </c>
      <c r="D23" s="62">
        <f t="shared" si="0"/>
        <v>0.30341250000000003</v>
      </c>
      <c r="E23" s="56">
        <v>0</v>
      </c>
      <c r="F23" s="18">
        <f t="shared" si="1"/>
        <v>0</v>
      </c>
      <c r="G23" s="18">
        <f t="shared" si="2"/>
        <v>0</v>
      </c>
    </row>
    <row r="24" spans="1:7" ht="21" x14ac:dyDescent="0.4">
      <c r="A24" s="53" t="s">
        <v>151</v>
      </c>
      <c r="B24" s="5" t="s">
        <v>162</v>
      </c>
      <c r="C24" s="59">
        <v>0.155</v>
      </c>
      <c r="D24" s="62">
        <f t="shared" si="0"/>
        <v>0.30341250000000003</v>
      </c>
      <c r="E24" s="56">
        <v>0</v>
      </c>
      <c r="F24" s="18">
        <f t="shared" si="1"/>
        <v>0</v>
      </c>
      <c r="G24" s="18">
        <f t="shared" si="2"/>
        <v>0</v>
      </c>
    </row>
    <row r="25" spans="1:7" ht="21" x14ac:dyDescent="0.4">
      <c r="A25" s="53" t="s">
        <v>151</v>
      </c>
      <c r="B25" s="5" t="s">
        <v>163</v>
      </c>
      <c r="C25" s="59">
        <v>0.155</v>
      </c>
      <c r="D25" s="62">
        <f t="shared" si="0"/>
        <v>0.30341250000000003</v>
      </c>
      <c r="E25" s="56">
        <v>0</v>
      </c>
      <c r="F25" s="18">
        <f t="shared" si="1"/>
        <v>0</v>
      </c>
      <c r="G25" s="18">
        <f t="shared" si="2"/>
        <v>0</v>
      </c>
    </row>
    <row r="26" spans="1:7" ht="21" x14ac:dyDescent="0.4">
      <c r="A26" s="53" t="s">
        <v>151</v>
      </c>
      <c r="B26" s="5" t="s">
        <v>205</v>
      </c>
      <c r="C26" s="59">
        <v>0.155</v>
      </c>
      <c r="D26" s="62">
        <f t="shared" si="0"/>
        <v>0.30341250000000003</v>
      </c>
      <c r="E26" s="56">
        <v>0</v>
      </c>
      <c r="F26" s="18">
        <f t="shared" si="1"/>
        <v>0</v>
      </c>
      <c r="G26" s="18">
        <f t="shared" si="2"/>
        <v>0</v>
      </c>
    </row>
    <row r="27" spans="1:7" ht="21" x14ac:dyDescent="0.4">
      <c r="A27" s="53" t="s">
        <v>151</v>
      </c>
      <c r="B27" s="5" t="s">
        <v>164</v>
      </c>
      <c r="C27" s="59">
        <v>0.155</v>
      </c>
      <c r="D27" s="62">
        <f t="shared" si="0"/>
        <v>0.30341250000000003</v>
      </c>
      <c r="E27" s="56">
        <v>0</v>
      </c>
      <c r="F27" s="18">
        <f t="shared" si="1"/>
        <v>0</v>
      </c>
      <c r="G27" s="18">
        <f t="shared" si="2"/>
        <v>0</v>
      </c>
    </row>
    <row r="28" spans="1:7" ht="21" x14ac:dyDescent="0.4">
      <c r="A28" s="53" t="s">
        <v>151</v>
      </c>
      <c r="B28" s="5" t="s">
        <v>165</v>
      </c>
      <c r="C28" s="59">
        <v>0.155</v>
      </c>
      <c r="D28" s="62">
        <f t="shared" si="0"/>
        <v>0.30341250000000003</v>
      </c>
      <c r="E28" s="56">
        <v>0</v>
      </c>
      <c r="F28" s="18">
        <f t="shared" si="1"/>
        <v>0</v>
      </c>
      <c r="G28" s="18">
        <f t="shared" si="2"/>
        <v>0</v>
      </c>
    </row>
    <row r="29" spans="1:7" ht="21" x14ac:dyDescent="0.4">
      <c r="A29" s="53" t="s">
        <v>151</v>
      </c>
      <c r="B29" s="5" t="s">
        <v>166</v>
      </c>
      <c r="C29" s="59">
        <v>0.155</v>
      </c>
      <c r="D29" s="62">
        <f t="shared" si="0"/>
        <v>0.30341250000000003</v>
      </c>
      <c r="E29" s="56">
        <v>0</v>
      </c>
      <c r="F29" s="18">
        <f t="shared" si="1"/>
        <v>0</v>
      </c>
      <c r="G29" s="18">
        <f t="shared" si="2"/>
        <v>0</v>
      </c>
    </row>
    <row r="30" spans="1:7" ht="21" x14ac:dyDescent="0.4">
      <c r="A30" s="53" t="s">
        <v>151</v>
      </c>
      <c r="B30" s="5" t="s">
        <v>167</v>
      </c>
      <c r="C30" s="59">
        <v>0.155</v>
      </c>
      <c r="D30" s="62">
        <f t="shared" si="0"/>
        <v>0.30341250000000003</v>
      </c>
      <c r="E30" s="56">
        <v>0</v>
      </c>
      <c r="F30" s="18">
        <f t="shared" si="1"/>
        <v>0</v>
      </c>
      <c r="G30" s="18">
        <f t="shared" si="2"/>
        <v>0</v>
      </c>
    </row>
    <row r="31" spans="1:7" ht="21" x14ac:dyDescent="0.4">
      <c r="A31" s="53" t="s">
        <v>151</v>
      </c>
      <c r="B31" s="5" t="s">
        <v>168</v>
      </c>
      <c r="C31" s="59">
        <v>0.155</v>
      </c>
      <c r="D31" s="62">
        <f t="shared" si="0"/>
        <v>0.30341250000000003</v>
      </c>
      <c r="E31" s="56">
        <v>0</v>
      </c>
      <c r="F31" s="18">
        <f t="shared" si="1"/>
        <v>0</v>
      </c>
      <c r="G31" s="18">
        <f t="shared" si="2"/>
        <v>0</v>
      </c>
    </row>
    <row r="32" spans="1:7" ht="21" x14ac:dyDescent="0.4">
      <c r="A32" s="53" t="s">
        <v>151</v>
      </c>
      <c r="B32" s="5" t="s">
        <v>169</v>
      </c>
      <c r="C32" s="59">
        <v>0.155</v>
      </c>
      <c r="D32" s="62">
        <f t="shared" si="0"/>
        <v>0.30341250000000003</v>
      </c>
      <c r="E32" s="56">
        <v>0</v>
      </c>
      <c r="F32" s="18">
        <f t="shared" si="1"/>
        <v>0</v>
      </c>
      <c r="G32" s="18">
        <f t="shared" si="2"/>
        <v>0</v>
      </c>
    </row>
    <row r="33" spans="1:7" ht="21" x14ac:dyDescent="0.4">
      <c r="A33" s="53" t="s">
        <v>151</v>
      </c>
      <c r="B33" s="5" t="s">
        <v>170</v>
      </c>
      <c r="C33" s="59">
        <v>0.155</v>
      </c>
      <c r="D33" s="62">
        <f t="shared" si="0"/>
        <v>0.30341250000000003</v>
      </c>
      <c r="E33" s="56">
        <v>0</v>
      </c>
      <c r="F33" s="18">
        <f t="shared" si="1"/>
        <v>0</v>
      </c>
      <c r="G33" s="18">
        <f t="shared" si="2"/>
        <v>0</v>
      </c>
    </row>
    <row r="34" spans="1:7" ht="21" x14ac:dyDescent="0.4">
      <c r="A34" s="53" t="s">
        <v>151</v>
      </c>
      <c r="B34" s="5" t="s">
        <v>171</v>
      </c>
      <c r="C34" s="59">
        <v>0.155</v>
      </c>
      <c r="D34" s="62">
        <f t="shared" si="0"/>
        <v>0.30341250000000003</v>
      </c>
      <c r="E34" s="56">
        <v>0</v>
      </c>
      <c r="F34" s="18">
        <f t="shared" si="1"/>
        <v>0</v>
      </c>
      <c r="G34" s="18">
        <f t="shared" si="2"/>
        <v>0</v>
      </c>
    </row>
    <row r="35" spans="1:7" ht="21" x14ac:dyDescent="0.4">
      <c r="A35" s="53" t="s">
        <v>151</v>
      </c>
      <c r="B35" s="5" t="s">
        <v>172</v>
      </c>
      <c r="C35" s="59">
        <v>0.155</v>
      </c>
      <c r="D35" s="62">
        <f t="shared" si="0"/>
        <v>0.30341250000000003</v>
      </c>
      <c r="E35" s="56">
        <v>0</v>
      </c>
      <c r="F35" s="18">
        <f t="shared" si="1"/>
        <v>0</v>
      </c>
      <c r="G35" s="18">
        <f t="shared" si="2"/>
        <v>0</v>
      </c>
    </row>
    <row r="36" spans="1:7" ht="21" x14ac:dyDescent="0.4">
      <c r="A36" s="53" t="s">
        <v>151</v>
      </c>
      <c r="B36" s="5" t="s">
        <v>173</v>
      </c>
      <c r="C36" s="59">
        <v>0.155</v>
      </c>
      <c r="D36" s="62">
        <f t="shared" si="0"/>
        <v>0.30341250000000003</v>
      </c>
      <c r="E36" s="56">
        <v>0</v>
      </c>
      <c r="F36" s="18">
        <f t="shared" si="1"/>
        <v>0</v>
      </c>
      <c r="G36" s="18">
        <f t="shared" si="2"/>
        <v>0</v>
      </c>
    </row>
    <row r="37" spans="1:7" ht="21" x14ac:dyDescent="0.4">
      <c r="A37" s="53" t="s">
        <v>151</v>
      </c>
      <c r="B37" s="5" t="s">
        <v>174</v>
      </c>
      <c r="C37" s="59">
        <v>0.155</v>
      </c>
      <c r="D37" s="62">
        <f t="shared" si="0"/>
        <v>0.30341250000000003</v>
      </c>
      <c r="E37" s="56">
        <v>0</v>
      </c>
      <c r="F37" s="18">
        <f t="shared" si="1"/>
        <v>0</v>
      </c>
      <c r="G37" s="18">
        <f t="shared" si="2"/>
        <v>0</v>
      </c>
    </row>
    <row r="38" spans="1:7" ht="21" x14ac:dyDescent="0.4">
      <c r="A38" s="53" t="s">
        <v>151</v>
      </c>
      <c r="B38" s="5" t="s">
        <v>175</v>
      </c>
      <c r="C38" s="59">
        <v>0.155</v>
      </c>
      <c r="D38" s="62">
        <f t="shared" si="0"/>
        <v>0.30341250000000003</v>
      </c>
      <c r="E38" s="56">
        <v>0</v>
      </c>
      <c r="F38" s="18">
        <f t="shared" si="1"/>
        <v>0</v>
      </c>
      <c r="G38" s="18">
        <f t="shared" si="2"/>
        <v>0</v>
      </c>
    </row>
    <row r="39" spans="1:7" ht="21" x14ac:dyDescent="0.4">
      <c r="A39" s="53" t="s">
        <v>151</v>
      </c>
      <c r="B39" s="5" t="s">
        <v>176</v>
      </c>
      <c r="C39" s="59">
        <v>0.155</v>
      </c>
      <c r="D39" s="62">
        <f t="shared" si="0"/>
        <v>0.30341250000000003</v>
      </c>
      <c r="E39" s="56">
        <v>0</v>
      </c>
      <c r="F39" s="18">
        <f t="shared" si="1"/>
        <v>0</v>
      </c>
      <c r="G39" s="18">
        <f t="shared" si="2"/>
        <v>0</v>
      </c>
    </row>
    <row r="40" spans="1:7" ht="21" x14ac:dyDescent="0.4">
      <c r="A40" s="53" t="s">
        <v>151</v>
      </c>
      <c r="B40" s="5" t="s">
        <v>177</v>
      </c>
      <c r="C40" s="59">
        <v>0.155</v>
      </c>
      <c r="D40" s="62">
        <f t="shared" si="0"/>
        <v>0.30341250000000003</v>
      </c>
      <c r="E40" s="56">
        <v>0</v>
      </c>
      <c r="F40" s="18">
        <f t="shared" si="1"/>
        <v>0</v>
      </c>
      <c r="G40" s="18">
        <f t="shared" si="2"/>
        <v>0</v>
      </c>
    </row>
    <row r="41" spans="1:7" ht="21" x14ac:dyDescent="0.4">
      <c r="A41" s="53" t="s">
        <v>151</v>
      </c>
      <c r="B41" s="5" t="s">
        <v>178</v>
      </c>
      <c r="C41" s="59">
        <v>0.155</v>
      </c>
      <c r="D41" s="62">
        <f t="shared" si="0"/>
        <v>0.30341250000000003</v>
      </c>
      <c r="E41" s="56">
        <v>0</v>
      </c>
      <c r="F41" s="18">
        <f t="shared" si="1"/>
        <v>0</v>
      </c>
      <c r="G41" s="18">
        <f t="shared" si="2"/>
        <v>0</v>
      </c>
    </row>
    <row r="42" spans="1:7" ht="21" x14ac:dyDescent="0.4">
      <c r="A42" s="53" t="s">
        <v>151</v>
      </c>
      <c r="B42" s="5" t="s">
        <v>179</v>
      </c>
      <c r="C42" s="59">
        <v>0.155</v>
      </c>
      <c r="D42" s="62">
        <f t="shared" si="0"/>
        <v>0.30341250000000003</v>
      </c>
      <c r="E42" s="56">
        <v>0</v>
      </c>
      <c r="F42" s="18">
        <f t="shared" si="1"/>
        <v>0</v>
      </c>
      <c r="G42" s="18">
        <f t="shared" si="2"/>
        <v>0</v>
      </c>
    </row>
    <row r="43" spans="1:7" ht="21" x14ac:dyDescent="0.4">
      <c r="A43" s="53" t="s">
        <v>151</v>
      </c>
      <c r="B43" s="5" t="s">
        <v>180</v>
      </c>
      <c r="C43" s="59">
        <v>0.155</v>
      </c>
      <c r="D43" s="62">
        <f t="shared" si="0"/>
        <v>0.30341250000000003</v>
      </c>
      <c r="E43" s="56">
        <v>0</v>
      </c>
      <c r="F43" s="18">
        <f t="shared" si="1"/>
        <v>0</v>
      </c>
      <c r="G43" s="18">
        <f t="shared" si="2"/>
        <v>0</v>
      </c>
    </row>
    <row r="44" spans="1:7" ht="21" x14ac:dyDescent="0.4">
      <c r="A44" s="53" t="s">
        <v>151</v>
      </c>
      <c r="B44" s="5" t="s">
        <v>181</v>
      </c>
      <c r="C44" s="59">
        <v>0.155</v>
      </c>
      <c r="D44" s="62">
        <f t="shared" si="0"/>
        <v>0.30341250000000003</v>
      </c>
      <c r="E44" s="56">
        <v>0</v>
      </c>
      <c r="F44" s="18">
        <f t="shared" si="1"/>
        <v>0</v>
      </c>
      <c r="G44" s="18">
        <f t="shared" si="2"/>
        <v>0</v>
      </c>
    </row>
    <row r="45" spans="1:7" ht="21" x14ac:dyDescent="0.4">
      <c r="A45" s="53" t="s">
        <v>151</v>
      </c>
      <c r="B45" s="5" t="s">
        <v>182</v>
      </c>
      <c r="C45" s="59">
        <v>0.155</v>
      </c>
      <c r="D45" s="62">
        <f t="shared" si="0"/>
        <v>0.30341250000000003</v>
      </c>
      <c r="E45" s="56">
        <v>0</v>
      </c>
      <c r="F45" s="18">
        <f t="shared" si="1"/>
        <v>0</v>
      </c>
      <c r="G45" s="18">
        <f t="shared" si="2"/>
        <v>0</v>
      </c>
    </row>
    <row r="46" spans="1:7" ht="21" x14ac:dyDescent="0.4">
      <c r="A46" s="53" t="s">
        <v>151</v>
      </c>
      <c r="B46" s="5" t="s">
        <v>183</v>
      </c>
      <c r="C46" s="59">
        <v>0.155</v>
      </c>
      <c r="D46" s="62">
        <f t="shared" si="0"/>
        <v>0.30341250000000003</v>
      </c>
      <c r="E46" s="56">
        <v>0</v>
      </c>
      <c r="F46" s="18">
        <f t="shared" si="1"/>
        <v>0</v>
      </c>
      <c r="G46" s="18">
        <f t="shared" si="2"/>
        <v>0</v>
      </c>
    </row>
    <row r="47" spans="1:7" ht="21" x14ac:dyDescent="0.4">
      <c r="A47" s="53" t="s">
        <v>151</v>
      </c>
      <c r="B47" s="5" t="s">
        <v>184</v>
      </c>
      <c r="C47" s="59">
        <v>0.155</v>
      </c>
      <c r="D47" s="62">
        <f t="shared" si="0"/>
        <v>0.30341250000000003</v>
      </c>
      <c r="E47" s="56">
        <v>0</v>
      </c>
      <c r="F47" s="18">
        <f t="shared" si="1"/>
        <v>0</v>
      </c>
      <c r="G47" s="18">
        <f t="shared" si="2"/>
        <v>0</v>
      </c>
    </row>
    <row r="48" spans="1:7" ht="21.6" thickBot="1" x14ac:dyDescent="0.45">
      <c r="A48" s="53" t="s">
        <v>151</v>
      </c>
      <c r="B48" s="5" t="s">
        <v>185</v>
      </c>
      <c r="C48" s="59">
        <v>0.155</v>
      </c>
      <c r="D48" s="62">
        <f t="shared" si="0"/>
        <v>0.30341250000000003</v>
      </c>
      <c r="E48" s="56">
        <v>0</v>
      </c>
      <c r="F48" s="18">
        <f t="shared" si="1"/>
        <v>0</v>
      </c>
      <c r="G48" s="18">
        <f t="shared" si="2"/>
        <v>0</v>
      </c>
    </row>
    <row r="49" spans="4:7" ht="24" customHeight="1" thickTop="1" thickBot="1" x14ac:dyDescent="0.5">
      <c r="D49" s="23" t="s">
        <v>204</v>
      </c>
      <c r="E49" s="63">
        <f>SUM(E4:E48)</f>
        <v>0</v>
      </c>
      <c r="F49" s="64">
        <f t="shared" ref="F49:G49" si="3">SUM(F4:F48)</f>
        <v>0</v>
      </c>
      <c r="G49" s="64">
        <f t="shared" si="3"/>
        <v>0</v>
      </c>
    </row>
    <row r="50" spans="4:7" ht="15" thickTop="1" x14ac:dyDescent="0.3"/>
  </sheetData>
  <sheetProtection password="CA63" sheet="1" objects="1" scenarios="1"/>
  <mergeCells count="3">
    <mergeCell ref="B1:H1"/>
    <mergeCell ref="B2:F2"/>
    <mergeCell ref="G2:G3"/>
  </mergeCell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Argyranthemum</vt:lpstr>
      <vt:lpstr>Osteospermum</vt:lpstr>
      <vt:lpstr>Fuchsia </vt:lpstr>
      <vt:lpstr>Pelargonium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Katherine Durand</cp:lastModifiedBy>
  <cp:lastPrinted>2017-06-12T07:20:42Z</cp:lastPrinted>
  <dcterms:created xsi:type="dcterms:W3CDTF">2015-04-07T14:24:04Z</dcterms:created>
  <dcterms:modified xsi:type="dcterms:W3CDTF">2023-10-03T19:59:10Z</dcterms:modified>
</cp:coreProperties>
</file>