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E:\USERS\commun\2023-24\BDC 2023-24\"/>
    </mc:Choice>
  </mc:AlternateContent>
  <xr:revisionPtr revIDLastSave="0" documentId="13_ncr:1_{B96C8B42-E918-4769-ABB4-78D4A1FC144C}" xr6:coauthVersionLast="36" xr6:coauthVersionMax="36" xr10:uidLastSave="{00000000-0000-0000-0000-000000000000}"/>
  <workbookProtection workbookAlgorithmName="SHA-512" workbookHashValue="JLkCfpynve9NAhWmzbmrryKVSy0ZC+b2lXasbaczEuRcqWaIVfB2wkJwIjD0i6qleLeh/jSABwDPZX+FQas31A==" workbookSaltValue="2ISnLRYK5UNBRhQOokcBZw==" workbookSpinCount="100000" lockStructure="1"/>
  <bookViews>
    <workbookView xWindow="600" yWindow="60" windowWidth="14136" windowHeight="8016" xr2:uid="{00000000-000D-0000-FFFF-FFFF00000000}"/>
  </bookViews>
  <sheets>
    <sheet name="Pots-Containers" sheetId="10" r:id="rId1"/>
    <sheet name="Prix Boutures-cuttings Pricing" sheetId="1" r:id="rId2"/>
    <sheet name="Discontinué - Drops" sheetId="6" r:id="rId3"/>
    <sheet name="TERMES ET CONDITIONS " sheetId="9" r:id="rId4"/>
  </sheets>
  <definedNames>
    <definedName name="_xlnm.Print_Titles" localSheetId="1">'Prix Boutures-cuttings Pricing'!$11:$11</definedName>
    <definedName name="somme">#REF!</definedName>
    <definedName name="_xlnm.Print_Area" localSheetId="0">'Pots-Containers'!$A$1:$I$25</definedName>
    <definedName name="_xlnm.Print_Area" localSheetId="1">'Prix Boutures-cuttings Pricing'!$A$1:$K$415</definedName>
    <definedName name="_xlnm.Print_Area" localSheetId="3">'TERMES ET CONDITIONS '!$A$1:$B$30</definedName>
  </definedNames>
  <calcPr calcId="191029"/>
</workbook>
</file>

<file path=xl/calcChain.xml><?xml version="1.0" encoding="utf-8"?>
<calcChain xmlns="http://schemas.openxmlformats.org/spreadsheetml/2006/main">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12" i="1"/>
  <c r="I415" i="1" l="1"/>
  <c r="K414" i="1" l="1"/>
  <c r="J413" i="1"/>
  <c r="J412" i="1"/>
  <c r="K411" i="1"/>
  <c r="K410" i="1"/>
  <c r="K409" i="1"/>
  <c r="K408" i="1"/>
  <c r="J407" i="1"/>
  <c r="K406" i="1"/>
  <c r="J405" i="1"/>
  <c r="K404" i="1"/>
  <c r="K403" i="1"/>
  <c r="K402" i="1"/>
  <c r="K401" i="1"/>
  <c r="K400" i="1"/>
  <c r="K399" i="1"/>
  <c r="K398" i="1"/>
  <c r="J397" i="1"/>
  <c r="K396" i="1"/>
  <c r="K395" i="1"/>
  <c r="K394" i="1"/>
  <c r="K393" i="1"/>
  <c r="K392" i="1"/>
  <c r="J391" i="1"/>
  <c r="K390" i="1"/>
  <c r="J389" i="1"/>
  <c r="K388" i="1"/>
  <c r="K387" i="1"/>
  <c r="K386" i="1"/>
  <c r="K385" i="1"/>
  <c r="K384" i="1"/>
  <c r="K383" i="1"/>
  <c r="K382" i="1"/>
  <c r="J381" i="1"/>
  <c r="J380" i="1"/>
  <c r="K379" i="1"/>
  <c r="K378" i="1"/>
  <c r="K377" i="1"/>
  <c r="K376" i="1"/>
  <c r="K375" i="1"/>
  <c r="K374" i="1"/>
  <c r="J373" i="1"/>
  <c r="K372" i="1"/>
  <c r="K371" i="1"/>
  <c r="K370" i="1"/>
  <c r="K369" i="1"/>
  <c r="K368" i="1"/>
  <c r="K367" i="1"/>
  <c r="K366" i="1"/>
  <c r="J365" i="1"/>
  <c r="K364" i="1"/>
  <c r="K363" i="1"/>
  <c r="K362" i="1"/>
  <c r="K361" i="1"/>
  <c r="K360" i="1"/>
  <c r="K359" i="1"/>
  <c r="K358" i="1"/>
  <c r="J357" i="1"/>
  <c r="J356" i="1"/>
  <c r="K355" i="1"/>
  <c r="K354" i="1"/>
  <c r="K353" i="1"/>
  <c r="K352" i="1"/>
  <c r="K351" i="1"/>
  <c r="K350" i="1"/>
  <c r="J349" i="1"/>
  <c r="K348" i="1"/>
  <c r="K347" i="1"/>
  <c r="K346" i="1"/>
  <c r="K345" i="1"/>
  <c r="K344" i="1"/>
  <c r="K343" i="1"/>
  <c r="K342" i="1"/>
  <c r="J341" i="1"/>
  <c r="K340" i="1"/>
  <c r="K339" i="1"/>
  <c r="K338" i="1"/>
  <c r="K337" i="1"/>
  <c r="K336" i="1"/>
  <c r="K335" i="1"/>
  <c r="K334" i="1"/>
  <c r="J333" i="1"/>
  <c r="K332" i="1"/>
  <c r="K331" i="1"/>
  <c r="K330" i="1"/>
  <c r="K329" i="1"/>
  <c r="K328" i="1"/>
  <c r="K327" i="1"/>
  <c r="K326" i="1"/>
  <c r="J325" i="1"/>
  <c r="J324" i="1"/>
  <c r="K323" i="1"/>
  <c r="K322" i="1"/>
  <c r="K321" i="1"/>
  <c r="K320" i="1"/>
  <c r="K319" i="1"/>
  <c r="K318" i="1"/>
  <c r="J317" i="1"/>
  <c r="K316" i="1"/>
  <c r="J315" i="1"/>
  <c r="K314" i="1"/>
  <c r="K313" i="1"/>
  <c r="K312" i="1"/>
  <c r="K311" i="1"/>
  <c r="K310" i="1"/>
  <c r="J309" i="1"/>
  <c r="K308" i="1"/>
  <c r="K307" i="1"/>
  <c r="K306" i="1"/>
  <c r="K305" i="1"/>
  <c r="K304" i="1"/>
  <c r="K303" i="1"/>
  <c r="K302" i="1"/>
  <c r="J301" i="1"/>
  <c r="K300" i="1"/>
  <c r="K299" i="1"/>
  <c r="K298" i="1"/>
  <c r="K297" i="1"/>
  <c r="K296" i="1"/>
  <c r="K295" i="1"/>
  <c r="K294" i="1"/>
  <c r="J293" i="1"/>
  <c r="J292" i="1"/>
  <c r="K291" i="1"/>
  <c r="K290" i="1"/>
  <c r="K289" i="1"/>
  <c r="K288" i="1"/>
  <c r="K287" i="1"/>
  <c r="K286" i="1"/>
  <c r="J285" i="1"/>
  <c r="K284" i="1"/>
  <c r="K283" i="1"/>
  <c r="K282" i="1"/>
  <c r="K281" i="1"/>
  <c r="K280" i="1"/>
  <c r="K279" i="1"/>
  <c r="K278" i="1"/>
  <c r="J277" i="1"/>
  <c r="K276" i="1"/>
  <c r="K275" i="1"/>
  <c r="K274" i="1"/>
  <c r="K273" i="1"/>
  <c r="K272" i="1"/>
  <c r="K271" i="1"/>
  <c r="K270" i="1"/>
  <c r="J269" i="1"/>
  <c r="K268" i="1"/>
  <c r="K267" i="1"/>
  <c r="K266" i="1"/>
  <c r="K265" i="1"/>
  <c r="K264" i="1"/>
  <c r="K263" i="1"/>
  <c r="K262" i="1"/>
  <c r="J261" i="1"/>
  <c r="K260" i="1"/>
  <c r="K259" i="1"/>
  <c r="K258" i="1"/>
  <c r="K257" i="1"/>
  <c r="K256" i="1"/>
  <c r="K255" i="1"/>
  <c r="K254" i="1"/>
  <c r="J253" i="1"/>
  <c r="K252" i="1"/>
  <c r="K251" i="1"/>
  <c r="K250" i="1"/>
  <c r="K249" i="1"/>
  <c r="K248" i="1"/>
  <c r="K247" i="1"/>
  <c r="K246" i="1"/>
  <c r="J245" i="1"/>
  <c r="J244" i="1"/>
  <c r="K243" i="1"/>
  <c r="K242" i="1"/>
  <c r="K241" i="1"/>
  <c r="K240" i="1"/>
  <c r="K239" i="1"/>
  <c r="K238" i="1"/>
  <c r="J237" i="1"/>
  <c r="K236" i="1"/>
  <c r="K235" i="1"/>
  <c r="K234" i="1"/>
  <c r="K233" i="1"/>
  <c r="K232" i="1"/>
  <c r="K231" i="1"/>
  <c r="K230" i="1"/>
  <c r="J229" i="1"/>
  <c r="K228" i="1"/>
  <c r="K227" i="1"/>
  <c r="K226" i="1"/>
  <c r="K225" i="1"/>
  <c r="K224" i="1"/>
  <c r="K223" i="1"/>
  <c r="K222" i="1"/>
  <c r="J221" i="1"/>
  <c r="K220" i="1"/>
  <c r="K219" i="1"/>
  <c r="K218" i="1"/>
  <c r="J217" i="1"/>
  <c r="K217" i="1"/>
  <c r="J216" i="1"/>
  <c r="K216" i="1"/>
  <c r="J215" i="1"/>
  <c r="K215" i="1"/>
  <c r="J214" i="1"/>
  <c r="K214" i="1"/>
  <c r="J213" i="1"/>
  <c r="K213" i="1"/>
  <c r="J212" i="1"/>
  <c r="K212" i="1"/>
  <c r="J211" i="1"/>
  <c r="K211" i="1"/>
  <c r="J210" i="1"/>
  <c r="K210" i="1"/>
  <c r="J209" i="1"/>
  <c r="K209" i="1"/>
  <c r="J208" i="1"/>
  <c r="K208" i="1"/>
  <c r="J207" i="1"/>
  <c r="K207" i="1"/>
  <c r="K206" i="1"/>
  <c r="J205" i="1"/>
  <c r="K204" i="1"/>
  <c r="K203" i="1"/>
  <c r="K202" i="1"/>
  <c r="K201" i="1"/>
  <c r="K200" i="1"/>
  <c r="K199" i="1"/>
  <c r="K198" i="1"/>
  <c r="J197" i="1"/>
  <c r="K196" i="1"/>
  <c r="J195" i="1"/>
  <c r="K194" i="1"/>
  <c r="K193" i="1"/>
  <c r="J192" i="1"/>
  <c r="J191" i="1"/>
  <c r="K190" i="1"/>
  <c r="J189" i="1"/>
  <c r="K188" i="1"/>
  <c r="K187" i="1"/>
  <c r="K186" i="1"/>
  <c r="K185" i="1"/>
  <c r="K184" i="1"/>
  <c r="K183" i="1"/>
  <c r="J182" i="1"/>
  <c r="J181" i="1"/>
  <c r="K180" i="1"/>
  <c r="K179" i="1"/>
  <c r="K178" i="1"/>
  <c r="K177" i="1"/>
  <c r="K176" i="1"/>
  <c r="K175" i="1"/>
  <c r="J174" i="1"/>
  <c r="J173" i="1"/>
  <c r="J172" i="1"/>
  <c r="K171" i="1"/>
  <c r="K170" i="1"/>
  <c r="K169" i="1"/>
  <c r="J168" i="1"/>
  <c r="K167" i="1"/>
  <c r="J166" i="1"/>
  <c r="J165" i="1"/>
  <c r="K164" i="1"/>
  <c r="K163" i="1"/>
  <c r="K162" i="1"/>
  <c r="K161" i="1"/>
  <c r="K160" i="1"/>
  <c r="K159" i="1"/>
  <c r="J158" i="1"/>
  <c r="J157" i="1"/>
  <c r="K156" i="1"/>
  <c r="K155" i="1"/>
  <c r="K154" i="1"/>
  <c r="K153" i="1"/>
  <c r="J152" i="1"/>
  <c r="K151" i="1"/>
  <c r="J150" i="1"/>
  <c r="J149" i="1"/>
  <c r="K148" i="1"/>
  <c r="K147" i="1"/>
  <c r="K146" i="1"/>
  <c r="K145" i="1"/>
  <c r="K144" i="1"/>
  <c r="K143" i="1"/>
  <c r="K142" i="1"/>
  <c r="J141" i="1"/>
  <c r="J140" i="1"/>
  <c r="K139" i="1"/>
  <c r="K138" i="1"/>
  <c r="K137" i="1"/>
  <c r="K136" i="1"/>
  <c r="K135" i="1"/>
  <c r="J134" i="1"/>
  <c r="J133" i="1"/>
  <c r="K132" i="1"/>
  <c r="J131" i="1"/>
  <c r="K130" i="1"/>
  <c r="K129" i="1"/>
  <c r="K128" i="1"/>
  <c r="J127" i="1"/>
  <c r="J126" i="1"/>
  <c r="J125" i="1"/>
  <c r="K124" i="1"/>
  <c r="K123" i="1"/>
  <c r="K122" i="1"/>
  <c r="K121" i="1"/>
  <c r="K120" i="1"/>
  <c r="K119" i="1"/>
  <c r="J118" i="1"/>
  <c r="J117" i="1"/>
  <c r="J116" i="1"/>
  <c r="K115" i="1"/>
  <c r="K114" i="1"/>
  <c r="K113" i="1"/>
  <c r="K112" i="1"/>
  <c r="K111" i="1"/>
  <c r="J110" i="1"/>
  <c r="J109" i="1"/>
  <c r="J108" i="1"/>
  <c r="K107" i="1"/>
  <c r="K106" i="1"/>
  <c r="K105" i="1"/>
  <c r="J104" i="1"/>
  <c r="K103" i="1"/>
  <c r="K102" i="1"/>
  <c r="J101" i="1"/>
  <c r="K100" i="1"/>
  <c r="K99" i="1"/>
  <c r="K98" i="1"/>
  <c r="K97" i="1"/>
  <c r="K96" i="1"/>
  <c r="J95" i="1"/>
  <c r="J94" i="1"/>
  <c r="J93" i="1"/>
  <c r="K92" i="1"/>
  <c r="K91" i="1"/>
  <c r="K90" i="1"/>
  <c r="K89" i="1"/>
  <c r="K88" i="1"/>
  <c r="J87" i="1"/>
  <c r="J86" i="1"/>
  <c r="J85" i="1"/>
  <c r="K84" i="1"/>
  <c r="K83" i="1"/>
  <c r="K82" i="1"/>
  <c r="K81" i="1"/>
  <c r="K80" i="1"/>
  <c r="K79" i="1"/>
  <c r="K78" i="1"/>
  <c r="J77" i="1"/>
  <c r="K76" i="1"/>
  <c r="K75" i="1"/>
  <c r="K74" i="1"/>
  <c r="K73" i="1"/>
  <c r="J72" i="1"/>
  <c r="K71" i="1"/>
  <c r="K70" i="1"/>
  <c r="J69" i="1"/>
  <c r="K68" i="1"/>
  <c r="J67" i="1"/>
  <c r="K66" i="1"/>
  <c r="K65" i="1"/>
  <c r="J64" i="1"/>
  <c r="J63" i="1"/>
  <c r="J62" i="1"/>
  <c r="J61" i="1"/>
  <c r="K60" i="1"/>
  <c r="K58" i="1"/>
  <c r="K57" i="1"/>
  <c r="K56" i="1"/>
  <c r="K55" i="1"/>
  <c r="K54" i="1"/>
  <c r="J53" i="1"/>
  <c r="J52" i="1"/>
  <c r="J51" i="1"/>
  <c r="K50" i="1"/>
  <c r="K49" i="1"/>
  <c r="K48" i="1"/>
  <c r="J47" i="1"/>
  <c r="K46" i="1"/>
  <c r="J45" i="1"/>
  <c r="J44" i="1"/>
  <c r="K43" i="1"/>
  <c r="K42" i="1"/>
  <c r="K41" i="1"/>
  <c r="K40" i="1"/>
  <c r="K39" i="1"/>
  <c r="J38" i="1"/>
  <c r="K37" i="1"/>
  <c r="K36" i="1"/>
  <c r="K35" i="1"/>
  <c r="K34" i="1"/>
  <c r="J33" i="1"/>
  <c r="K32" i="1"/>
  <c r="K31" i="1"/>
  <c r="K30" i="1"/>
  <c r="K29" i="1"/>
  <c r="K28" i="1"/>
  <c r="K27" i="1"/>
  <c r="K26" i="1"/>
  <c r="J25" i="1"/>
  <c r="J24" i="1"/>
  <c r="K23" i="1"/>
  <c r="K22" i="1"/>
  <c r="K21" i="1"/>
  <c r="K20" i="1"/>
  <c r="J19" i="1"/>
  <c r="K18" i="1"/>
  <c r="K17" i="1"/>
  <c r="K16" i="1"/>
  <c r="K15" i="1"/>
  <c r="J14" i="1"/>
  <c r="J13" i="1"/>
  <c r="K12" i="1" l="1"/>
  <c r="J12" i="1"/>
  <c r="J58" i="1"/>
  <c r="J387" i="1"/>
  <c r="J79" i="1"/>
  <c r="K140" i="1"/>
  <c r="K309" i="1"/>
  <c r="J203" i="1"/>
  <c r="K192" i="1"/>
  <c r="J147" i="1"/>
  <c r="J379" i="1"/>
  <c r="J276" i="1"/>
  <c r="K412" i="1"/>
  <c r="J348" i="1"/>
  <c r="K133" i="1"/>
  <c r="J236" i="1"/>
  <c r="J68" i="1"/>
  <c r="J308" i="1"/>
  <c r="J287" i="1"/>
  <c r="J176" i="1"/>
  <c r="K292" i="1"/>
  <c r="J36" i="1"/>
  <c r="J239" i="1"/>
  <c r="K391" i="1"/>
  <c r="J124" i="1"/>
  <c r="J220" i="1"/>
  <c r="J43" i="1"/>
  <c r="J107" i="1"/>
  <c r="K33" i="1"/>
  <c r="K333" i="1"/>
  <c r="K356" i="1"/>
  <c r="K47" i="1"/>
  <c r="J91" i="1"/>
  <c r="J151" i="1"/>
  <c r="K380" i="1"/>
  <c r="J31" i="1"/>
  <c r="K405" i="1"/>
  <c r="K116" i="1"/>
  <c r="K95" i="1"/>
  <c r="J300" i="1"/>
  <c r="K93" i="1"/>
  <c r="K51" i="1"/>
  <c r="J39" i="1"/>
  <c r="J159" i="1"/>
  <c r="K324" i="1"/>
  <c r="J368" i="1"/>
  <c r="J260" i="1"/>
  <c r="J344" i="1"/>
  <c r="K181" i="1"/>
  <c r="J199" i="1"/>
  <c r="K67" i="1"/>
  <c r="J132" i="1"/>
  <c r="K168" i="1"/>
  <c r="J183" i="1"/>
  <c r="J228" i="1"/>
  <c r="K244" i="1"/>
  <c r="K261" i="1"/>
  <c r="J364" i="1"/>
  <c r="K381" i="1"/>
  <c r="J17" i="1"/>
  <c r="J296" i="1"/>
  <c r="J331" i="1"/>
  <c r="J84" i="1"/>
  <c r="K101" i="1"/>
  <c r="J263" i="1"/>
  <c r="J332" i="1"/>
  <c r="J383" i="1"/>
  <c r="J403" i="1"/>
  <c r="K172" i="1"/>
  <c r="J248" i="1"/>
  <c r="J283" i="1"/>
  <c r="J316" i="1"/>
  <c r="J55" i="1"/>
  <c r="J71" i="1"/>
  <c r="K104" i="1"/>
  <c r="J155" i="1"/>
  <c r="K173" i="1"/>
  <c r="J204" i="1"/>
  <c r="J284" i="1"/>
  <c r="J311" i="1"/>
  <c r="K25" i="1"/>
  <c r="K131" i="1"/>
  <c r="J88" i="1"/>
  <c r="J139" i="1"/>
  <c r="J156" i="1"/>
  <c r="K191" i="1"/>
  <c r="K205" i="1"/>
  <c r="J235" i="1"/>
  <c r="J268" i="1"/>
  <c r="J335" i="1"/>
  <c r="K407" i="1"/>
  <c r="K72" i="1"/>
  <c r="J252" i="1"/>
  <c r="K285" i="1"/>
  <c r="J320" i="1"/>
  <c r="J355" i="1"/>
  <c r="J372" i="1"/>
  <c r="J75" i="1"/>
  <c r="K108" i="1"/>
  <c r="K237" i="1"/>
  <c r="J411" i="1"/>
  <c r="J23" i="1"/>
  <c r="K44" i="1"/>
  <c r="K61" i="1"/>
  <c r="J160" i="1"/>
  <c r="J272" i="1"/>
  <c r="J307" i="1"/>
  <c r="J340" i="1"/>
  <c r="K357" i="1"/>
  <c r="K109" i="1"/>
  <c r="K127" i="1"/>
  <c r="J179" i="1"/>
  <c r="K195" i="1"/>
  <c r="K63" i="1"/>
  <c r="J128" i="1"/>
  <c r="J180" i="1"/>
  <c r="J196" i="1"/>
  <c r="J359" i="1"/>
  <c r="J395" i="1"/>
  <c r="J111" i="1"/>
  <c r="J224" i="1"/>
  <c r="J259" i="1"/>
  <c r="J60" i="1"/>
  <c r="J83" i="1"/>
  <c r="J184" i="1"/>
  <c r="J240" i="1"/>
  <c r="J264" i="1"/>
  <c r="J288" i="1"/>
  <c r="J312" i="1"/>
  <c r="J336" i="1"/>
  <c r="J360" i="1"/>
  <c r="J399" i="1"/>
  <c r="K117" i="1"/>
  <c r="J163" i="1"/>
  <c r="K229" i="1"/>
  <c r="K253" i="1"/>
  <c r="K277" i="1"/>
  <c r="K301" i="1"/>
  <c r="K325" i="1"/>
  <c r="K349" i="1"/>
  <c r="K373" i="1"/>
  <c r="K413" i="1"/>
  <c r="K197" i="1"/>
  <c r="J219" i="1"/>
  <c r="J243" i="1"/>
  <c r="J267" i="1"/>
  <c r="J291" i="1"/>
  <c r="J339" i="1"/>
  <c r="J363" i="1"/>
  <c r="J50" i="1"/>
  <c r="J175" i="1"/>
  <c r="J40" i="1"/>
  <c r="J96" i="1"/>
  <c r="K141" i="1"/>
  <c r="K152" i="1"/>
  <c r="J164" i="1"/>
  <c r="J187" i="1"/>
  <c r="J231" i="1"/>
  <c r="J255" i="1"/>
  <c r="J279" i="1"/>
  <c r="J303" i="1"/>
  <c r="K315" i="1"/>
  <c r="J327" i="1"/>
  <c r="J351" i="1"/>
  <c r="J375" i="1"/>
  <c r="J388" i="1"/>
  <c r="J119" i="1"/>
  <c r="K85" i="1"/>
  <c r="J120" i="1"/>
  <c r="J143" i="1"/>
  <c r="K165" i="1"/>
  <c r="J188" i="1"/>
  <c r="J232" i="1"/>
  <c r="J256" i="1"/>
  <c r="J280" i="1"/>
  <c r="J304" i="1"/>
  <c r="J328" i="1"/>
  <c r="J352" i="1"/>
  <c r="J376" i="1"/>
  <c r="K389" i="1"/>
  <c r="J404" i="1"/>
  <c r="J76" i="1"/>
  <c r="J200" i="1"/>
  <c r="K221" i="1"/>
  <c r="K245" i="1"/>
  <c r="K269" i="1"/>
  <c r="K293" i="1"/>
  <c r="K317" i="1"/>
  <c r="K341" i="1"/>
  <c r="K365" i="1"/>
  <c r="K64" i="1"/>
  <c r="K87" i="1"/>
  <c r="J99" i="1"/>
  <c r="K24" i="1"/>
  <c r="J42" i="1"/>
  <c r="J144" i="1"/>
  <c r="J167" i="1"/>
  <c r="K189" i="1"/>
  <c r="K14" i="1"/>
  <c r="J41" i="1"/>
  <c r="J35" i="1"/>
  <c r="J54" i="1"/>
  <c r="K77" i="1"/>
  <c r="J100" i="1"/>
  <c r="J123" i="1"/>
  <c r="J223" i="1"/>
  <c r="J247" i="1"/>
  <c r="J271" i="1"/>
  <c r="J295" i="1"/>
  <c r="J319" i="1"/>
  <c r="J343" i="1"/>
  <c r="J367" i="1"/>
  <c r="J112" i="1"/>
  <c r="J135" i="1"/>
  <c r="K157" i="1"/>
  <c r="J34" i="1"/>
  <c r="K52" i="1"/>
  <c r="J136" i="1"/>
  <c r="J80" i="1"/>
  <c r="J103" i="1"/>
  <c r="K125" i="1"/>
  <c r="J148" i="1"/>
  <c r="J171" i="1"/>
  <c r="J396" i="1"/>
  <c r="J18" i="1"/>
  <c r="J37" i="1"/>
  <c r="J46" i="1"/>
  <c r="K69" i="1"/>
  <c r="J92" i="1"/>
  <c r="J115" i="1"/>
  <c r="J227" i="1"/>
  <c r="J251" i="1"/>
  <c r="J275" i="1"/>
  <c r="J299" i="1"/>
  <c r="J323" i="1"/>
  <c r="J347" i="1"/>
  <c r="J371" i="1"/>
  <c r="K19" i="1"/>
  <c r="K149" i="1"/>
  <c r="K397" i="1"/>
  <c r="J59" i="1"/>
  <c r="K59" i="1"/>
  <c r="K38" i="1"/>
  <c r="J70" i="1"/>
  <c r="J102" i="1"/>
  <c r="J142" i="1"/>
  <c r="J190" i="1"/>
  <c r="J198" i="1"/>
  <c r="J206" i="1"/>
  <c r="J222" i="1"/>
  <c r="J230" i="1"/>
  <c r="J238" i="1"/>
  <c r="J246" i="1"/>
  <c r="J254" i="1"/>
  <c r="J262" i="1"/>
  <c r="J270" i="1"/>
  <c r="J278" i="1"/>
  <c r="J286" i="1"/>
  <c r="J294" i="1"/>
  <c r="J302" i="1"/>
  <c r="J310" i="1"/>
  <c r="J318" i="1"/>
  <c r="J326" i="1"/>
  <c r="J334" i="1"/>
  <c r="J342" i="1"/>
  <c r="J350" i="1"/>
  <c r="J358" i="1"/>
  <c r="J366" i="1"/>
  <c r="J374" i="1"/>
  <c r="J382" i="1"/>
  <c r="J390" i="1"/>
  <c r="J398" i="1"/>
  <c r="J406" i="1"/>
  <c r="J414" i="1"/>
  <c r="J26" i="1"/>
  <c r="K45" i="1"/>
  <c r="K53" i="1"/>
  <c r="K62" i="1"/>
  <c r="K86" i="1"/>
  <c r="K94" i="1"/>
  <c r="K110" i="1"/>
  <c r="K118" i="1"/>
  <c r="K126" i="1"/>
  <c r="K134" i="1"/>
  <c r="K150" i="1"/>
  <c r="K158" i="1"/>
  <c r="K166" i="1"/>
  <c r="K174" i="1"/>
  <c r="K182" i="1"/>
  <c r="J32" i="1"/>
  <c r="K13" i="1"/>
  <c r="J78" i="1"/>
  <c r="J20" i="1"/>
  <c r="J15" i="1"/>
  <c r="J21" i="1"/>
  <c r="J27" i="1"/>
  <c r="J384" i="1"/>
  <c r="J392" i="1"/>
  <c r="J400" i="1"/>
  <c r="J408" i="1"/>
  <c r="J16" i="1"/>
  <c r="J22" i="1"/>
  <c r="J28" i="1"/>
  <c r="J48" i="1"/>
  <c r="J56" i="1"/>
  <c r="J65" i="1"/>
  <c r="J73" i="1"/>
  <c r="J81" i="1"/>
  <c r="J89" i="1"/>
  <c r="J97" i="1"/>
  <c r="J105" i="1"/>
  <c r="J113" i="1"/>
  <c r="J121" i="1"/>
  <c r="J129" i="1"/>
  <c r="J137" i="1"/>
  <c r="J145" i="1"/>
  <c r="J153" i="1"/>
  <c r="J161" i="1"/>
  <c r="J169" i="1"/>
  <c r="J177" i="1"/>
  <c r="J185" i="1"/>
  <c r="J193" i="1"/>
  <c r="J201" i="1"/>
  <c r="J225" i="1"/>
  <c r="J233" i="1"/>
  <c r="J241" i="1"/>
  <c r="J249" i="1"/>
  <c r="J257" i="1"/>
  <c r="J265" i="1"/>
  <c r="J273" i="1"/>
  <c r="J281" i="1"/>
  <c r="J289" i="1"/>
  <c r="J297" i="1"/>
  <c r="J305" i="1"/>
  <c r="J313" i="1"/>
  <c r="J321" i="1"/>
  <c r="J329" i="1"/>
  <c r="J337" i="1"/>
  <c r="J345" i="1"/>
  <c r="J353" i="1"/>
  <c r="J361" i="1"/>
  <c r="J369" i="1"/>
  <c r="J377" i="1"/>
  <c r="J385" i="1"/>
  <c r="J393" i="1"/>
  <c r="J401" i="1"/>
  <c r="J409" i="1"/>
  <c r="J29" i="1"/>
  <c r="J49" i="1"/>
  <c r="J57" i="1"/>
  <c r="J66" i="1"/>
  <c r="J74" i="1"/>
  <c r="J82" i="1"/>
  <c r="J90" i="1"/>
  <c r="J98" i="1"/>
  <c r="J106" i="1"/>
  <c r="J114" i="1"/>
  <c r="J122" i="1"/>
  <c r="J130" i="1"/>
  <c r="J138" i="1"/>
  <c r="J146" i="1"/>
  <c r="J154" i="1"/>
  <c r="J162" i="1"/>
  <c r="J170" i="1"/>
  <c r="J178" i="1"/>
  <c r="J186" i="1"/>
  <c r="J194" i="1"/>
  <c r="J202" i="1"/>
  <c r="J218" i="1"/>
  <c r="J226" i="1"/>
  <c r="J234" i="1"/>
  <c r="J242" i="1"/>
  <c r="J250" i="1"/>
  <c r="J258" i="1"/>
  <c r="J266" i="1"/>
  <c r="J274" i="1"/>
  <c r="J282" i="1"/>
  <c r="J290" i="1"/>
  <c r="J298" i="1"/>
  <c r="J306" i="1"/>
  <c r="J314" i="1"/>
  <c r="J322" i="1"/>
  <c r="J330" i="1"/>
  <c r="J338" i="1"/>
  <c r="J346" i="1"/>
  <c r="J354" i="1"/>
  <c r="J362" i="1"/>
  <c r="J370" i="1"/>
  <c r="J378" i="1"/>
  <c r="J386" i="1"/>
  <c r="J394" i="1"/>
  <c r="J402" i="1"/>
  <c r="J410" i="1"/>
  <c r="J30" i="1"/>
  <c r="J415" i="1" l="1"/>
  <c r="K415" i="1"/>
</calcChain>
</file>

<file path=xl/sharedStrings.xml><?xml version="1.0" encoding="utf-8"?>
<sst xmlns="http://schemas.openxmlformats.org/spreadsheetml/2006/main" count="1435" uniqueCount="732">
  <si>
    <r>
      <t xml:space="preserve">Program:  </t>
    </r>
    <r>
      <rPr>
        <b/>
        <sz val="10"/>
        <rFont val="Arial"/>
        <family val="2"/>
      </rPr>
      <t>PS</t>
    </r>
    <r>
      <rPr>
        <sz val="10"/>
        <rFont val="Arial"/>
        <family val="2"/>
      </rPr>
      <t xml:space="preserve">=Proven Selections  </t>
    </r>
    <r>
      <rPr>
        <b/>
        <sz val="10"/>
        <rFont val="Arial"/>
        <family val="2"/>
      </rPr>
      <t>PW</t>
    </r>
    <r>
      <rPr>
        <sz val="10"/>
        <rFont val="Arial"/>
        <family val="2"/>
      </rPr>
      <t xml:space="preserve">=Proven Winners </t>
    </r>
    <r>
      <rPr>
        <b/>
        <sz val="10"/>
        <rFont val="Arial"/>
        <family val="2"/>
      </rPr>
      <t xml:space="preserve"> PWE</t>
    </r>
    <r>
      <rPr>
        <sz val="10"/>
        <rFont val="Arial"/>
        <family val="2"/>
      </rPr>
      <t xml:space="preserve">=Proven Winner Edibles  </t>
    </r>
    <r>
      <rPr>
        <b/>
        <sz val="10"/>
        <rFont val="Arial"/>
        <family val="2"/>
      </rPr>
      <t>NS</t>
    </r>
    <r>
      <rPr>
        <sz val="10"/>
        <rFont val="Arial"/>
        <family val="2"/>
      </rPr>
      <t>=Nordic Select  ST=Suntory</t>
    </r>
  </si>
  <si>
    <t>Boites/Boxes</t>
  </si>
  <si>
    <t>%</t>
  </si>
  <si>
    <t>Escompte</t>
  </si>
  <si>
    <t>Escompte de Volume:</t>
  </si>
  <si>
    <t>0 à 5</t>
  </si>
  <si>
    <t>Volume discount</t>
  </si>
  <si>
    <t>6 à 20</t>
  </si>
  <si>
    <t>Escompte / Discount</t>
  </si>
  <si>
    <t>21 et +</t>
  </si>
  <si>
    <t>Code</t>
  </si>
  <si>
    <t>Tray Size</t>
  </si>
  <si>
    <t>Nom / Name</t>
  </si>
  <si>
    <t>Price</t>
  </si>
  <si>
    <t>Prix SFZ / SFZ pricing</t>
  </si>
  <si>
    <t>Quantité/Quantity</t>
  </si>
  <si>
    <t>Total</t>
  </si>
  <si>
    <t>Ageratum hybrid</t>
  </si>
  <si>
    <t>Artist® Blue</t>
  </si>
  <si>
    <t>Agrostis stolonifera</t>
  </si>
  <si>
    <t>Green Twist</t>
  </si>
  <si>
    <t>Anagallis hybrid</t>
  </si>
  <si>
    <t>Wildcat Blue</t>
  </si>
  <si>
    <t>Wildcat Mandarin</t>
  </si>
  <si>
    <t>Angelonia angustifolia</t>
  </si>
  <si>
    <t>Angelface® Blue</t>
  </si>
  <si>
    <t>Angelface® White</t>
  </si>
  <si>
    <t>Angelonia hybrid</t>
  </si>
  <si>
    <t>Angelface® Cascade Blue</t>
  </si>
  <si>
    <t>Angelface® Cascade Pink</t>
  </si>
  <si>
    <t>Angelface® Perfectly Pink</t>
  </si>
  <si>
    <t>Angelface® Steel Blue</t>
  </si>
  <si>
    <t>Angelface® Super Blue Imp</t>
  </si>
  <si>
    <t>Angelface® Super White</t>
  </si>
  <si>
    <t>Angelface® Wedgewood Blue</t>
  </si>
  <si>
    <t>Argyranthemum frutescens</t>
  </si>
  <si>
    <t>Golden Butterfly™</t>
  </si>
  <si>
    <t>Pure White Butterfly™</t>
  </si>
  <si>
    <t>Artemisia stellariana</t>
  </si>
  <si>
    <t>Silver Bullet™</t>
  </si>
  <si>
    <t>Artemisia stelleriana</t>
  </si>
  <si>
    <t>Silver Cascade®</t>
  </si>
  <si>
    <t>Asparagus sprengerii</t>
  </si>
  <si>
    <t>Asparagus Fern</t>
  </si>
  <si>
    <t>Bacopa (Sutera cordata)</t>
  </si>
  <si>
    <t>Snowstorm® Blue Imp</t>
  </si>
  <si>
    <t>Snowstorm® Giant Snowflake®</t>
  </si>
  <si>
    <t>Snowstorm® Glacier Blue™</t>
  </si>
  <si>
    <t>Snowstorm® Rose</t>
  </si>
  <si>
    <t>Bacopa (Sutera hybrid)</t>
  </si>
  <si>
    <t>Begonia hybrid</t>
  </si>
  <si>
    <t>Begonia hybrid (doubles)</t>
  </si>
  <si>
    <t>Belleconia™ Rose</t>
  </si>
  <si>
    <t>Belleconia™ Snow</t>
  </si>
  <si>
    <t>Belleconia™ Soft Orange</t>
  </si>
  <si>
    <t>Begonia hybrid (singles)</t>
  </si>
  <si>
    <t>Summerwings® Deep Red</t>
  </si>
  <si>
    <t>Summerwings® Orange</t>
  </si>
  <si>
    <t>Begonia x hiemalis</t>
  </si>
  <si>
    <t>Solenia® Chocolate Orange</t>
  </si>
  <si>
    <t>Solenia® Dark Pink</t>
  </si>
  <si>
    <t>Solenia® Light Pink</t>
  </si>
  <si>
    <t>Solenia® Red</t>
  </si>
  <si>
    <t>Solenia® Velvet Red</t>
  </si>
  <si>
    <t>Solenia® Yellow</t>
  </si>
  <si>
    <t>Bidens ferulfolia</t>
  </si>
  <si>
    <t>Goldilocks Rocks® Imp</t>
  </si>
  <si>
    <t>Bidens hybrid</t>
  </si>
  <si>
    <t>Campfire® Flame</t>
  </si>
  <si>
    <t>Brachyscome iberidifolia</t>
  </si>
  <si>
    <t>Swan River</t>
  </si>
  <si>
    <t>Browallia hybrid</t>
  </si>
  <si>
    <t>Endless™ Flirtation</t>
  </si>
  <si>
    <t>Endless™ Illumination</t>
  </si>
  <si>
    <t>Calendula hybrid</t>
  </si>
  <si>
    <t>Lady Godiva™ Orange</t>
  </si>
  <si>
    <t>Lady Godiva™ Yellow</t>
  </si>
  <si>
    <t>Calibrachoa hybrid</t>
  </si>
  <si>
    <t>Superbells® Blue Moon Punch</t>
  </si>
  <si>
    <t>Superbells® Cardinal Star</t>
  </si>
  <si>
    <t>Superbells® Cherry Red</t>
  </si>
  <si>
    <t>Superbells® Cherry Star</t>
  </si>
  <si>
    <t>Superbells® Coral Sun</t>
  </si>
  <si>
    <t>Superbells® Coralina</t>
  </si>
  <si>
    <t>Superbells® Double Amber</t>
  </si>
  <si>
    <t>Superbells® Double Blue</t>
  </si>
  <si>
    <t>Superbells® Double Chiffon</t>
  </si>
  <si>
    <t>Superbells® Double Orange</t>
  </si>
  <si>
    <t>Superbells® Double Ruby</t>
  </si>
  <si>
    <t>Superbells® Doublette Love Swept™</t>
  </si>
  <si>
    <t>Superbells® Evening Star</t>
  </si>
  <si>
    <t>Superbells® Grape Punch</t>
  </si>
  <si>
    <t>Superbells® Holy Cow!™</t>
  </si>
  <si>
    <t>Superbells® Holy Moly!™</t>
  </si>
  <si>
    <t>Superbells® Holy Smokes!™</t>
  </si>
  <si>
    <t>Superbells® Lemon Slice</t>
  </si>
  <si>
    <t>Superbells® Miss Lilac</t>
  </si>
  <si>
    <t>Superbells® Over Easy</t>
  </si>
  <si>
    <t>Superbells® Plum</t>
  </si>
  <si>
    <t>Superbells® Pomegranate Punch</t>
  </si>
  <si>
    <t>Superbells® Red</t>
  </si>
  <si>
    <t>Superbells® Rising Star</t>
  </si>
  <si>
    <t>Superbells® Strawberry Punch</t>
  </si>
  <si>
    <t>Superbells® Tangerine Punch™</t>
  </si>
  <si>
    <t>Superbells® Tropical Sunrise</t>
  </si>
  <si>
    <t>Superbells® White</t>
  </si>
  <si>
    <t>Superbells® Yellow Chiffon</t>
  </si>
  <si>
    <t>Canna x generalis</t>
  </si>
  <si>
    <t>Toucan™ Coral</t>
  </si>
  <si>
    <t>Toucan™ Scarlet</t>
  </si>
  <si>
    <t>Toucan™ Yellow</t>
  </si>
  <si>
    <t>Chlorophytum comosum</t>
  </si>
  <si>
    <t>Spider Plant (White Edge)</t>
  </si>
  <si>
    <t>Chrysocephalum apiculatum</t>
  </si>
  <si>
    <t>Flambe® Yellow</t>
  </si>
  <si>
    <t>Cineraria (Pericallis hybrid)</t>
  </si>
  <si>
    <t>Senetti® Blue Bicolor</t>
  </si>
  <si>
    <t>Senetti® Deep Blue</t>
  </si>
  <si>
    <t>Senetti® Light Blue Bicolor</t>
  </si>
  <si>
    <t>Senetti® Magenta</t>
  </si>
  <si>
    <t>Senetti® Magenta Bicolor</t>
  </si>
  <si>
    <t>Senetti® Magic Salmon</t>
  </si>
  <si>
    <t>Senetti® Violet Bicolor</t>
  </si>
  <si>
    <t>Senetti® White</t>
  </si>
  <si>
    <t>Cleome hybrid</t>
  </si>
  <si>
    <t>Senorita Blanca®</t>
  </si>
  <si>
    <t>Senorita Rosalita®</t>
  </si>
  <si>
    <t>Coleus (Solenostemon scutellariodes)</t>
  </si>
  <si>
    <t>Assorted - Nordic Mix (5 varieties)</t>
  </si>
  <si>
    <t>Colorblaze® Chocolate Drop</t>
  </si>
  <si>
    <t>Colorblaze® Dipt in Wine</t>
  </si>
  <si>
    <t>Colorblaze® Golden Dreams</t>
  </si>
  <si>
    <t>Colorblaze® Rediculous™</t>
  </si>
  <si>
    <t>Colorblaze® Royale Apple Brandy®</t>
  </si>
  <si>
    <t>Colorblaze® Royale Cherry Brandy</t>
  </si>
  <si>
    <t>Colorblaze® Royale Pineapple Brandy</t>
  </si>
  <si>
    <t>Colorblaze® Sedona Sunset™</t>
  </si>
  <si>
    <t>Colorblaze® Strawberry Drop</t>
  </si>
  <si>
    <t>Colorblaze® Torchlight™</t>
  </si>
  <si>
    <t>Colorblaze® Velveteen®</t>
  </si>
  <si>
    <t>Fishnet Stockings</t>
  </si>
  <si>
    <t>Gay's Delight</t>
  </si>
  <si>
    <t>Colocasia esculenta</t>
  </si>
  <si>
    <t>Coffee Cups</t>
  </si>
  <si>
    <t>Heart of the Jungle</t>
  </si>
  <si>
    <t>Cosmos atrosanguineus</t>
  </si>
  <si>
    <t>Cuphea hybrid</t>
  </si>
  <si>
    <t>Vermillionaire®</t>
  </si>
  <si>
    <t>Cuphea ramosissima</t>
  </si>
  <si>
    <t>Dahlia hybrid</t>
  </si>
  <si>
    <t>Dichondra argentea</t>
  </si>
  <si>
    <t>Dracaena indivisa</t>
  </si>
  <si>
    <t>Euphorbia hybrid</t>
  </si>
  <si>
    <t>Diamond Frost®</t>
  </si>
  <si>
    <t>Diamond Mountain™</t>
  </si>
  <si>
    <t>Euryops pectinatus</t>
  </si>
  <si>
    <t>Evolvulus hybrid</t>
  </si>
  <si>
    <t>Blue My Mind®</t>
  </si>
  <si>
    <t>Fuchsia hybrid Trailing</t>
  </si>
  <si>
    <t>Dark Eyes</t>
  </si>
  <si>
    <t>Swingtime</t>
  </si>
  <si>
    <t>Fuchsia Trailing</t>
  </si>
  <si>
    <t>Wilma Verslot</t>
  </si>
  <si>
    <t>Gaillardia hybrid</t>
  </si>
  <si>
    <t>Gaura lindheimeri</t>
  </si>
  <si>
    <t>Karalee® Petite Pink</t>
  </si>
  <si>
    <t>Stratosphere™ Pink Picotee</t>
  </si>
  <si>
    <t>Stratosphere™ White</t>
  </si>
  <si>
    <t>Geranium (Pelargonium interspecific)</t>
  </si>
  <si>
    <t>Geranium (Pelargonium)</t>
  </si>
  <si>
    <t>Gomphrena pulchella</t>
  </si>
  <si>
    <t>Truffula™</t>
  </si>
  <si>
    <t>Grass (Carex flagellifera)</t>
  </si>
  <si>
    <t>Graceful Grasses® Toffee Twist</t>
  </si>
  <si>
    <t>Grass (Cyperus involucratus)</t>
  </si>
  <si>
    <t>Graceful Grasses® Baby Tut®</t>
  </si>
  <si>
    <t>Grass (Cyperus papyrus)</t>
  </si>
  <si>
    <t>Graceful Grasses® King Tut®</t>
  </si>
  <si>
    <t>Graceful Grasses® Prince Tut™</t>
  </si>
  <si>
    <t>Grass (Isolepsis (Scirpus) cernuus)</t>
  </si>
  <si>
    <t>Graceful Grasses® Fiber Optic Grass</t>
  </si>
  <si>
    <t>Grass (Juncus inflexus)</t>
  </si>
  <si>
    <t>Graceful Grasses® Blue Mohawk®</t>
  </si>
  <si>
    <t>Grass (Pennisetum purpureum)</t>
  </si>
  <si>
    <t>Graceful Grasses® Vertigo® - no export</t>
  </si>
  <si>
    <t>Grass (Pennisetum setaceum 'Rubrum')</t>
  </si>
  <si>
    <t>Graceful Grasses® Fireworks</t>
  </si>
  <si>
    <t>Graceful Grasses® Purple Fountain Grass</t>
  </si>
  <si>
    <t>Graceful Grasses® Sky Rocket</t>
  </si>
  <si>
    <t>Hedera helix</t>
  </si>
  <si>
    <t>Glacier</t>
  </si>
  <si>
    <t>Patricia</t>
  </si>
  <si>
    <t>Ritterkreuz</t>
  </si>
  <si>
    <t>White Ripple</t>
  </si>
  <si>
    <t>Yellow Ripple</t>
  </si>
  <si>
    <t>Helianthus hybrid</t>
  </si>
  <si>
    <t>Helichrysum petiolare</t>
  </si>
  <si>
    <t>Licorice Splash</t>
  </si>
  <si>
    <t>Petite Licorice</t>
  </si>
  <si>
    <t>White Licorice</t>
  </si>
  <si>
    <t>Helichrysum thianschanicum</t>
  </si>
  <si>
    <t>Icicles</t>
  </si>
  <si>
    <t>Heliotrope (Heliotropium arborescens)</t>
  </si>
  <si>
    <t>Marine</t>
  </si>
  <si>
    <t>Herb (Lavandula angustifolia)</t>
  </si>
  <si>
    <t>Lavender Munstead</t>
  </si>
  <si>
    <t>Herb (Mentha spicata)</t>
  </si>
  <si>
    <t>Spearmint</t>
  </si>
  <si>
    <t>Herb (Origanum vulgare hirtum)</t>
  </si>
  <si>
    <t>Oregano Greek</t>
  </si>
  <si>
    <t>Herb (Rosmarinus officinalis)</t>
  </si>
  <si>
    <t>Herb (Thymus vulgaris)</t>
  </si>
  <si>
    <t>Thyme English</t>
  </si>
  <si>
    <t>Herb (Thymus x citriodorus)</t>
  </si>
  <si>
    <t>Thyme Lemon</t>
  </si>
  <si>
    <t>Hypoestes phyllostachya</t>
  </si>
  <si>
    <t>Impatiens hawkeri</t>
  </si>
  <si>
    <t>Sunpatiens® Compact Deep Rose</t>
  </si>
  <si>
    <t>Sunpatiens® Compact Fire Red</t>
  </si>
  <si>
    <t>Sunpatiens® Compact Neon Pink</t>
  </si>
  <si>
    <t>Sunpatiens® Compact Orange</t>
  </si>
  <si>
    <t>Sunpatiens® Compact Orchid</t>
  </si>
  <si>
    <t>Sunpatiens® Compact Pink Candy</t>
  </si>
  <si>
    <t>Sunpatiens® Compact Purple</t>
  </si>
  <si>
    <t>Sunpatiens® Compact Royal Magenta</t>
  </si>
  <si>
    <t>Sunpatiens® Compact Tropical Rose</t>
  </si>
  <si>
    <t>Sunpatiens® Compact White</t>
  </si>
  <si>
    <t>Impatiens walleriana</t>
  </si>
  <si>
    <t>Rockapulco® Appleblossom</t>
  </si>
  <si>
    <t>Rockapulco® Coral Reef</t>
  </si>
  <si>
    <t>Rockapulco® Purple</t>
  </si>
  <si>
    <t>Rockapulco® Red</t>
  </si>
  <si>
    <t>Rockapulco® Rose</t>
  </si>
  <si>
    <t>Rockapulco® White</t>
  </si>
  <si>
    <t>Rockapulco® Wisteria</t>
  </si>
  <si>
    <t>Ipomoea batatas</t>
  </si>
  <si>
    <t>Black Heart</t>
  </si>
  <si>
    <t>Blackie</t>
  </si>
  <si>
    <t>Illusion® Emerald Lace</t>
  </si>
  <si>
    <t>Illusion® Midnight Lace</t>
  </si>
  <si>
    <t>Margarita</t>
  </si>
  <si>
    <t>Sweet Caroline Bewitched After Midnight™</t>
  </si>
  <si>
    <t>Sweet Caroline Bewitched Green with Envy™</t>
  </si>
  <si>
    <t>Sweet Caroline Light Green</t>
  </si>
  <si>
    <t>Sweet Caroline Raven</t>
  </si>
  <si>
    <t>Sweet Caroline Sweetheart Jet Black™</t>
  </si>
  <si>
    <t>Sweet Caroline Sweetheart Lime</t>
  </si>
  <si>
    <t>Sweet Caroline Sweetheart Red</t>
  </si>
  <si>
    <t>Isotoma axillaris</t>
  </si>
  <si>
    <t>Lamiastrum galeobdolon</t>
  </si>
  <si>
    <t>Lamium maculatum</t>
  </si>
  <si>
    <t>Pink Chablis®</t>
  </si>
  <si>
    <t>Lantana camara</t>
  </si>
  <si>
    <t>Luscious® Berry Blend™</t>
  </si>
  <si>
    <t>Luscious® Citrus Blend™</t>
  </si>
  <si>
    <t>Lantana montevidensis</t>
  </si>
  <si>
    <t>Luscious® Grape</t>
  </si>
  <si>
    <t>Luscious® Marmalade</t>
  </si>
  <si>
    <t>Luscious® Pinkberry Blend</t>
  </si>
  <si>
    <t>Luscious® Royale Cosmo</t>
  </si>
  <si>
    <t>Luscious® Royale Pina Colada</t>
  </si>
  <si>
    <t>Lantana hybrid</t>
  </si>
  <si>
    <t>Lobelia erinus</t>
  </si>
  <si>
    <t>Laguna™ Compact Blue with Eye</t>
  </si>
  <si>
    <t>Laguna™ Dark Blue</t>
  </si>
  <si>
    <t>Laguna™ Sky Blue</t>
  </si>
  <si>
    <t>Laguna™ Ultraviolet</t>
  </si>
  <si>
    <t>Lobularia hybrid</t>
  </si>
  <si>
    <t>Lobularia maritima</t>
  </si>
  <si>
    <t>Snow Princess®</t>
  </si>
  <si>
    <t>White Knight®</t>
  </si>
  <si>
    <t>Lophospermum hybrid</t>
  </si>
  <si>
    <t>Lysimachia congestiflora</t>
  </si>
  <si>
    <t>Waikiki Sunset®</t>
  </si>
  <si>
    <t>Lysimachia nummularia</t>
  </si>
  <si>
    <t>Goldilocks</t>
  </si>
  <si>
    <t>Mecardonia hybrid</t>
  </si>
  <si>
    <t>GoldDust®</t>
  </si>
  <si>
    <t>Muehlenbeckia complexa</t>
  </si>
  <si>
    <t>Big Leaf</t>
  </si>
  <si>
    <t>Nemesia fruticans</t>
  </si>
  <si>
    <t>Bluebird</t>
  </si>
  <si>
    <t>Nemesia hybrid</t>
  </si>
  <si>
    <t>Sunsatia® Blood Orange</t>
  </si>
  <si>
    <t>Sunsatia® Coconut</t>
  </si>
  <si>
    <t>Sunsatia® Cranberry Red</t>
  </si>
  <si>
    <t>Sunsatia® Lemon</t>
  </si>
  <si>
    <t>New Guinea Impatiens (Impatiens hawkeri)</t>
  </si>
  <si>
    <t>Osteospermum hybrid</t>
  </si>
  <si>
    <t>Osteospermum ecklonis</t>
  </si>
  <si>
    <t>Bright Lights™ White</t>
  </si>
  <si>
    <t>Bright Lights™ Yellow</t>
  </si>
  <si>
    <t>Oxalis regnellii</t>
  </si>
  <si>
    <t>Charmed® Wine</t>
  </si>
  <si>
    <t>Oxalis vulcanicola</t>
  </si>
  <si>
    <t>Molten Lava™</t>
  </si>
  <si>
    <t>Petunia hybrid</t>
  </si>
  <si>
    <t>Supertunia® Bermuda Beach®</t>
  </si>
  <si>
    <t>Supertunia® Black Cherry</t>
  </si>
  <si>
    <t>Supertunia® Blue Skies</t>
  </si>
  <si>
    <t>Supertunia® Bordeaux™</t>
  </si>
  <si>
    <t>Supertunia® Daybreak Charm</t>
  </si>
  <si>
    <t>Supertunia® Giant Pink</t>
  </si>
  <si>
    <t>Supertunia® Honey</t>
  </si>
  <si>
    <t>Supertunia® Latte</t>
  </si>
  <si>
    <t>Supertunia® Limoncello®</t>
  </si>
  <si>
    <t>Supertunia® Lovie Dovie</t>
  </si>
  <si>
    <t>Supertunia® Priscilla®</t>
  </si>
  <si>
    <t>Supertunia® Really Red</t>
  </si>
  <si>
    <t>Supertunia® Royal Magenta</t>
  </si>
  <si>
    <t>Supertunia® Royal Velvet</t>
  </si>
  <si>
    <t>Supertunia® Sharon</t>
  </si>
  <si>
    <t>Surfinia® Giant Blue</t>
  </si>
  <si>
    <t>Surfinia® Giant Purple</t>
  </si>
  <si>
    <t>Surfinia® Heartbeat</t>
  </si>
  <si>
    <t>Surfinia® Heavenly Blue</t>
  </si>
  <si>
    <t>Phlox drumondii</t>
  </si>
  <si>
    <t>Intensia® Red Hot</t>
  </si>
  <si>
    <t>Intensia® White</t>
  </si>
  <si>
    <t>Phlox hybrid</t>
  </si>
  <si>
    <t>Intensia® Blueberry</t>
  </si>
  <si>
    <t>Plectranthus coleoides</t>
  </si>
  <si>
    <t>Variegated</t>
  </si>
  <si>
    <t>Portulaca umbraticola</t>
  </si>
  <si>
    <t>Mojave® Fuchsia Imp</t>
  </si>
  <si>
    <t>Mojave® Pink</t>
  </si>
  <si>
    <t>Mojave® Red Imp</t>
  </si>
  <si>
    <t>Mojave® Tangerine</t>
  </si>
  <si>
    <t>Proven Harvest Edibles - Basil (Ocimum)</t>
  </si>
  <si>
    <t>Proven Harvest Edibles - Pepper (Capsicum annuum)</t>
  </si>
  <si>
    <t>Proven Harvest Edibles - Strawberry (Fragaria)</t>
  </si>
  <si>
    <t>Proven Harvest Edibles - Tomato (Lycopersicon)</t>
  </si>
  <si>
    <t>Salvia elegans</t>
  </si>
  <si>
    <t>Salvia farinacea</t>
  </si>
  <si>
    <t>Salvia hybrid</t>
  </si>
  <si>
    <t>Salvia longispicata x farinacea</t>
  </si>
  <si>
    <t>Sanvitalia procumbens</t>
  </si>
  <si>
    <t>Sunbini®</t>
  </si>
  <si>
    <t>Whirlwind® Blue</t>
  </si>
  <si>
    <t>Scaevola aemula</t>
  </si>
  <si>
    <t>Whirlwind® Pink</t>
  </si>
  <si>
    <t>Whirlwind® White</t>
  </si>
  <si>
    <t>Sedum mexicanum</t>
  </si>
  <si>
    <t>Lemon Coral™</t>
  </si>
  <si>
    <t>Senecio candidans</t>
  </si>
  <si>
    <t>Angel Wings</t>
  </si>
  <si>
    <t>Strobilanthus</t>
  </si>
  <si>
    <t>Persian Shield</t>
  </si>
  <si>
    <t>Succulent - Aeonium haworthii</t>
  </si>
  <si>
    <t>Kiwi</t>
  </si>
  <si>
    <t>Succulent - Aptenia cordifloria</t>
  </si>
  <si>
    <t>Variegata</t>
  </si>
  <si>
    <t>Succulent - Crassula arborescens</t>
  </si>
  <si>
    <t>Sunset Curls</t>
  </si>
  <si>
    <t>Succulent - Crassula muscosa pseudolycopodiodes</t>
  </si>
  <si>
    <t>Princess Pine</t>
  </si>
  <si>
    <t>Succulent - Crassula ovata</t>
  </si>
  <si>
    <t>Variegated Jade</t>
  </si>
  <si>
    <t>Succulent - Crassula radicans</t>
  </si>
  <si>
    <t>Small Red Carpet Stonecrop</t>
  </si>
  <si>
    <t>Succulent - Echeveria</t>
  </si>
  <si>
    <t>Red Sky</t>
  </si>
  <si>
    <t>Succulent - Echeveria hybrid</t>
  </si>
  <si>
    <t>Elegans</t>
  </si>
  <si>
    <t>Succulent - Echeveria pulvinata</t>
  </si>
  <si>
    <t>Frosty</t>
  </si>
  <si>
    <t>Succulent - Echeveria metalica</t>
  </si>
  <si>
    <t>Perle Von Nürnberg</t>
  </si>
  <si>
    <t>Succulent - Echeveria Nodulosa</t>
  </si>
  <si>
    <t>"Painted Echeveria"</t>
  </si>
  <si>
    <t>Succulent - Echeveria pulidonis</t>
  </si>
  <si>
    <t>Red Edge</t>
  </si>
  <si>
    <t>Succulent - Echeveria ruyonii</t>
  </si>
  <si>
    <t>Topsy Turvy</t>
  </si>
  <si>
    <t>Succulent - Echeveria setosa</t>
  </si>
  <si>
    <t>Arrow</t>
  </si>
  <si>
    <t>Succulent - Graptosedum sp.</t>
  </si>
  <si>
    <t>Vera Higgins</t>
  </si>
  <si>
    <t>Succulent - Kalanchoe pumila</t>
  </si>
  <si>
    <t>Silver Gray</t>
  </si>
  <si>
    <t>Succulent - Kalanchoe tomentosa</t>
  </si>
  <si>
    <t>Panda Plant</t>
  </si>
  <si>
    <t>Succulent - Pachyphytum Breacteosum</t>
  </si>
  <si>
    <t>Silver Jelly Bean</t>
  </si>
  <si>
    <t>Succulent - Peperomia ferreyrae</t>
  </si>
  <si>
    <t>Happy Bean</t>
  </si>
  <si>
    <t>Succulent - Sedum</t>
  </si>
  <si>
    <t>Fine Leaf Gold</t>
  </si>
  <si>
    <t>Succulent - Sedum makinoi</t>
  </si>
  <si>
    <t>Ogon</t>
  </si>
  <si>
    <t>Succulent - Sedum morganianum</t>
  </si>
  <si>
    <t>Burrito Burro's Tail</t>
  </si>
  <si>
    <t>Succulent - Sedum Nussbaumerianum</t>
  </si>
  <si>
    <t>Copper Tones</t>
  </si>
  <si>
    <t>Succulent - Sedum rubrotinctum</t>
  </si>
  <si>
    <t>Brown Bean Sedum</t>
  </si>
  <si>
    <t>Succulent - Senecio rowleyanus</t>
  </si>
  <si>
    <t>String of Pearls</t>
  </si>
  <si>
    <t>Succulent - Senecio Serpens</t>
  </si>
  <si>
    <t>Blue Chalk Sticks</t>
  </si>
  <si>
    <t>Succulent Combo Tray - Assorted</t>
  </si>
  <si>
    <t>Nordic Mix of 10 varieties - No tags</t>
  </si>
  <si>
    <t>Succulent Combo Tray - Bold Desire</t>
  </si>
  <si>
    <t>Succulent Combo Tray - Echeveria</t>
  </si>
  <si>
    <t>Succulent Combo Tray - Morning Light</t>
  </si>
  <si>
    <t>Thunbergia alata</t>
  </si>
  <si>
    <t>Torenia hybrid</t>
  </si>
  <si>
    <t>Catalina® Gilded Grape</t>
  </si>
  <si>
    <t>Catalina® Grape-O-Licious</t>
  </si>
  <si>
    <t>Catalina® Midnight Blue</t>
  </si>
  <si>
    <t>Catalina® Pink</t>
  </si>
  <si>
    <t>Catalina® White Linen</t>
  </si>
  <si>
    <t>Summer Wave® Large Amethyst</t>
  </si>
  <si>
    <t>Summer Wave® Large Blue</t>
  </si>
  <si>
    <t>Summer Wave® Large Violet</t>
  </si>
  <si>
    <t>Verbena bonariensis</t>
  </si>
  <si>
    <t>Meteor Shower®</t>
  </si>
  <si>
    <t>Verbena hybrid</t>
  </si>
  <si>
    <t>Superbena Royale®  Iced Cherry</t>
  </si>
  <si>
    <t>Superbena Royale®  Plum Wine</t>
  </si>
  <si>
    <t>Superbena Royale®  Romance</t>
  </si>
  <si>
    <t>Superbena® Coral Red</t>
  </si>
  <si>
    <t>Superbena® Large Lilac Blue</t>
  </si>
  <si>
    <t>Superbena® Peachy Keen</t>
  </si>
  <si>
    <t>Superbena® Pink Shades</t>
  </si>
  <si>
    <t>Superbena® Raspberry</t>
  </si>
  <si>
    <t>Superbena® Red</t>
  </si>
  <si>
    <t>Superbena® Scarlet Star</t>
  </si>
  <si>
    <t>Superbena® Stormburst</t>
  </si>
  <si>
    <t>Superbena® Violet Ice</t>
  </si>
  <si>
    <t>Superbena® Whiteout</t>
  </si>
  <si>
    <t>Vinca Vine</t>
  </si>
  <si>
    <t>Vinca Vine major</t>
  </si>
  <si>
    <t>Wojo's Jem</t>
  </si>
  <si>
    <t>Begonia benariensis</t>
  </si>
  <si>
    <t>Pegasus</t>
  </si>
  <si>
    <t>Surefire® Red</t>
  </si>
  <si>
    <t>Surefire® Rose</t>
  </si>
  <si>
    <t>Infinity® Cherry Red</t>
  </si>
  <si>
    <t>Infinity® Orange</t>
  </si>
  <si>
    <t>Infinity® Pink</t>
  </si>
  <si>
    <t>Infinity® Red</t>
  </si>
  <si>
    <t>Infinity® White</t>
  </si>
  <si>
    <t>PW</t>
  </si>
  <si>
    <t>Artist® Pearl</t>
  </si>
  <si>
    <t>PS</t>
  </si>
  <si>
    <t>Angelface® Cascade Snow</t>
  </si>
  <si>
    <t>PWA</t>
  </si>
  <si>
    <t>Calylophus</t>
  </si>
  <si>
    <t>Colorblaze® Newly Noir™</t>
  </si>
  <si>
    <t>Colorblaze® El Brighto</t>
  </si>
  <si>
    <t>Blue My Mind® XL</t>
  </si>
  <si>
    <t>Boldly® Dark Red</t>
  </si>
  <si>
    <t>Boldly® Hot Pink</t>
  </si>
  <si>
    <t>Boldly® Coral</t>
  </si>
  <si>
    <t>Boldly® White</t>
  </si>
  <si>
    <t xml:space="preserve">Boldly® Lavender Rose </t>
  </si>
  <si>
    <t xml:space="preserve">Timeless™ Fire </t>
  </si>
  <si>
    <t xml:space="preserve">Timeless™ Lavender </t>
  </si>
  <si>
    <t xml:space="preserve">Timeless™ Orange </t>
  </si>
  <si>
    <t>Jamesbrittenia hybrid</t>
  </si>
  <si>
    <t xml:space="preserve">Hermann's Pride </t>
  </si>
  <si>
    <t>Luscious® Citron™</t>
  </si>
  <si>
    <t>Proven Harvest Edibles - Allium</t>
  </si>
  <si>
    <t>No tags</t>
  </si>
  <si>
    <t>Includes 10 each of: Sedum Burrito, Senecio Blue Chalk Sticks, Graptosedum Vera Higgins, Echeveria Red Sky &amp; Pachyphytum Silver Jelly Bean</t>
  </si>
  <si>
    <t>Verbena hydrid</t>
  </si>
  <si>
    <t>Verbena rigida</t>
  </si>
  <si>
    <t>Belleconia™ Cream</t>
  </si>
  <si>
    <t>Belleconia™ Hot Orange</t>
  </si>
  <si>
    <t>Summerwings® Dark Elegance</t>
  </si>
  <si>
    <t>Colorblaze® Lime Time™</t>
  </si>
  <si>
    <t>Mystic Illusion</t>
  </si>
  <si>
    <t>Blushing Princess®</t>
  </si>
  <si>
    <t>Lofos® Compact Rose</t>
  </si>
  <si>
    <t>Lofos® Compact White</t>
  </si>
  <si>
    <t>Juicy Fruits® Cherry on Ice</t>
  </si>
  <si>
    <t>Supertunia® Picasso in Purple™</t>
  </si>
  <si>
    <t>Surfinia® Deep Red</t>
  </si>
  <si>
    <t>Royauté/  Royalty</t>
  </si>
  <si>
    <t>Variété/Variety</t>
  </si>
  <si>
    <t>Ligne de produit/ Product line</t>
  </si>
  <si>
    <t>Total:</t>
  </si>
  <si>
    <t>info@zyromski.com</t>
  </si>
  <si>
    <t>Tél.:819-275-5156/  Fax.:819-275-7976</t>
  </si>
  <si>
    <t>INSCRIRE ICI-BAS  VOTRE DATE DE COMMANDE/ PLEASE INSERT BELOW  YOUR DELIVERY DATE:</t>
  </si>
  <si>
    <t xml:space="preserve">Snowstorm® Snow Globe® </t>
  </si>
  <si>
    <t>Surefire® White</t>
  </si>
  <si>
    <t>Superbells® Double Yellow</t>
  </si>
  <si>
    <t xml:space="preserve">Superbells® Yellow </t>
  </si>
  <si>
    <t>Ladybird® Lemonade</t>
  </si>
  <si>
    <t xml:space="preserve">Ladybird® Sunglow </t>
  </si>
  <si>
    <t>Colorblaze® Mini Me™ Watermelon</t>
  </si>
  <si>
    <t>Grass (Cyperus prolifer)</t>
  </si>
  <si>
    <t>Grass (Juncus effusus)</t>
  </si>
  <si>
    <t>Graceful Grasses® Curly Wurly</t>
  </si>
  <si>
    <t>Rosemary BBQ (Arp)</t>
  </si>
  <si>
    <t>Rockapulco® Tropical Shades</t>
  </si>
  <si>
    <t>Bright Lights® Red</t>
  </si>
  <si>
    <t>Bright Lights® Pink</t>
  </si>
  <si>
    <t>Bright Lights® Purple</t>
  </si>
  <si>
    <t>Supertunia Mini Vista® Hot Pink</t>
  </si>
  <si>
    <t xml:space="preserve">Supertunia Mini Vista® Indigo </t>
  </si>
  <si>
    <t>Supertunia Mini Vista® Midnight</t>
  </si>
  <si>
    <t xml:space="preserve">Supertunia Mini Vista® Pink Star </t>
  </si>
  <si>
    <t>Supertunia Mini Vista® Sangria</t>
  </si>
  <si>
    <t>Supertunia Mini Vista® Violet Star</t>
  </si>
  <si>
    <t>Supertunia Mini Vista® White</t>
  </si>
  <si>
    <t>Supertunia Mini Vista® Yellow</t>
  </si>
  <si>
    <t>Supertunia® Blue Veined</t>
  </si>
  <si>
    <t>Supertunia® Persimmon</t>
  </si>
  <si>
    <t>Supertunia® Rose Veined</t>
  </si>
  <si>
    <t>Supertunia® Silver</t>
  </si>
  <si>
    <t>Swedish Ivy Variegated</t>
  </si>
  <si>
    <t xml:space="preserve">Mojave® Yellow </t>
  </si>
  <si>
    <t xml:space="preserve">AlliYUM!™ </t>
  </si>
  <si>
    <t xml:space="preserve">Amazel™ </t>
  </si>
  <si>
    <t>Pesto Besto™</t>
  </si>
  <si>
    <t>Proven Harvest Edibles - Pepper (Capsicum)</t>
  </si>
  <si>
    <t>Berried Treasure™ Pink</t>
  </si>
  <si>
    <t xml:space="preserve">Berried Treasure™ Red </t>
  </si>
  <si>
    <t>Berried Treasure™ White</t>
  </si>
  <si>
    <t>Tempting Tomatoes® Bellini</t>
  </si>
  <si>
    <t xml:space="preserve">Tempting Tomatoes® Garden Gem </t>
  </si>
  <si>
    <t>Tempting Tomatoes® Garden Treasure Improved</t>
  </si>
  <si>
    <t>Tempting Tomatoes® Patio Sunshine</t>
  </si>
  <si>
    <t>Golden Delicious</t>
  </si>
  <si>
    <t>Salvia guaranitica hybrid</t>
  </si>
  <si>
    <t>Cake Pops® Pink</t>
  </si>
  <si>
    <t>Cake Pops® Purple</t>
  </si>
  <si>
    <t>Product Name</t>
  </si>
  <si>
    <t>Variety</t>
  </si>
  <si>
    <t>Suggested sub</t>
  </si>
  <si>
    <t>TERMES ET CONDITIONS &amp; TERMS</t>
  </si>
  <si>
    <t>Frais RMT
 / RMT Fee</t>
  </si>
  <si>
    <t>Délai de mise en œuvre / Lead Time</t>
  </si>
  <si>
    <t>Frais de boîte
/ Box Charge</t>
  </si>
  <si>
    <t>Minimums</t>
  </si>
  <si>
    <t>Les détails d'expédition / Shipping Details</t>
  </si>
  <si>
    <t>Zones d'expédition
 / Shipping Areas</t>
  </si>
  <si>
    <t>Dimensions de la boite. / Boxing Dimensions</t>
  </si>
  <si>
    <t>Réclamations / Claims</t>
  </si>
  <si>
    <t>Commande / Ordering</t>
  </si>
  <si>
    <t xml:space="preserve">Toutes les commandes doivent inclure la méthode d'expédition et la semaine d'expédition. Il est de la responsabilité du courtier de vérifier que la méthode d'expédition correcte est indiquée sur chaque commande. Bien que Nordic examinera la méthode d'expédition indiquée, nous ne pouvons être tenus responsables si une méthode d'expédition incorrecte est donnée avec la commande.  Veuillez consulter le récapitulatif d'expédition hebdomadaire que nous envoyons pour vous assurer qu'il n'y a pas d'erreurs. / All orders must include shipping method and ship week. It is the broker's responsibility to verify that the correct shipping method is indicated on every order. Although Nordic will review shipping method indicated we can not be liable if an incorrect shipping method is provided with the order. Please review the weekly shipping summary we send to ensure there are no mistakes.
</t>
  </si>
  <si>
    <t>Taille du plateau
 / Tray Size</t>
  </si>
  <si>
    <t>Étiquettes
 / Labels</t>
  </si>
  <si>
    <t>Pots 
/ Containers</t>
  </si>
  <si>
    <t xml:space="preserve">Prix
 / Pricing </t>
  </si>
  <si>
    <t xml:space="preserve">Le paiement peut être effectué par chèque ou virement électronique.
 / Payment can be made by check or electronic transfer. </t>
  </si>
  <si>
    <t xml:space="preserve">Un plateau par variété avec une commande minimum d'une boîte ou de 4 plateaux. Aucune commande inférieure à 1 boîte ne sera acceptée.
 / One tray per variety with a minimum order of one case or 4 trays. No orders below 1 case will be accepted.
</t>
  </si>
  <si>
    <r>
      <t xml:space="preserve">Les pots PW sont obligatoires pour toutes les variétés Proven Winners vendues au détail. Les pots PW ne sont pas obligatoires pour les variétés </t>
    </r>
    <r>
      <rPr>
        <i/>
        <sz val="11"/>
        <rFont val="Arial"/>
        <family val="2"/>
      </rPr>
      <t>Proven Selections</t>
    </r>
    <r>
      <rPr>
        <sz val="11"/>
        <rFont val="Arial"/>
        <family val="2"/>
      </rPr>
      <t xml:space="preserve"> et toutes les autres variétés non Proven Winners . Les plateaux sont facultatifs mais recommandés pour un impact commercial optimal
 / Containers are mandatory for all Proven Winners varieties sold at retail. Proven Selections and all other non-Proven Winners varieties do not have containers mandatory. Trays are optional but recommended for optimal retail impact.</t>
    </r>
  </si>
  <si>
    <r>
      <t xml:space="preserve">Toutes les commandes doivent être soumises sur le formulaire de commande de Nordic ou sur un formulaire de commande de courtier et doivent inclure les codes de produit de Nordic.
 / All orders must be submitted on either Nordic's order form or a broker order form and </t>
    </r>
    <r>
      <rPr>
        <b/>
        <sz val="11"/>
        <rFont val="Arial"/>
        <family val="2"/>
      </rPr>
      <t>must</t>
    </r>
    <r>
      <rPr>
        <sz val="11"/>
        <rFont val="Arial"/>
        <family val="2"/>
      </rPr>
      <t xml:space="preserve"> include Nordic's product codes.
</t>
    </r>
  </si>
  <si>
    <t xml:space="preserve">"La propagation est interdite sur tous les Proven Winners, Proven Selections et autres variétés sous licence"
/ Propagation is prohibited on all Proven Winners, Proven Selections &amp; other licensed varieties
</t>
  </si>
  <si>
    <t>Disponibilité
/ Availability</t>
  </si>
  <si>
    <t>Annulations
 / Cancellations</t>
  </si>
  <si>
    <t>Méthodes de paiement
 / Payment Methods</t>
  </si>
  <si>
    <t xml:space="preserve">Boîte standard - 19,75"" x 11,75"" x 22,25"" = 4 pi3 (le poids approximatif est de 17 lb)
Le nombre de plateaux par boîte peut varier en fonction de la taille de la plante, mais une ligne directrice est : Annuelles sans pots - 4 plateaux par boîte;
Graminées - 3 plateaux par boîte;
Dracaena - retirés du plateau et mis en sac.  4 plateaux par boîte /
/ Standard Box - 19.75" x 11.75" x 22.25" = 4 cu. Ft. (Approximate weight is 17 lbs)                    
Tray count per box may vary based on plant size but a guideline is:  Annuals without pots - 4 trays per box;
Grasses - 3 trays per box;
Dracaena - pulled from tray and bagged. 4 trays per box.
</t>
  </si>
  <si>
    <r>
      <t xml:space="preserve">Une étiquette d'image personnalisée est fournie avec chaque bouture enracinée expédiée, sauf si la commande spécifie d'expédier des </t>
    </r>
    <r>
      <rPr>
        <i/>
        <sz val="11"/>
        <rFont val="Arial"/>
        <family val="2"/>
      </rPr>
      <t>Basquet tags</t>
    </r>
    <r>
      <rPr>
        <sz val="11"/>
        <rFont val="Arial"/>
        <family val="2"/>
      </rPr>
      <t xml:space="preserve"> . Les commandes de Basquet tags recevront  50 étiquettes par plateau + 21 </t>
    </r>
    <r>
      <rPr>
        <i/>
        <sz val="11"/>
        <rFont val="Arial"/>
        <family val="2"/>
      </rPr>
      <t>Basquet tags</t>
    </r>
    <r>
      <rPr>
        <sz val="11"/>
        <rFont val="Arial"/>
        <family val="2"/>
      </rPr>
      <t>.
/ One custom picture label is supplied with every rooted cutting shipped unless order specifies to ship Basket</t>
    </r>
    <r>
      <rPr>
        <i/>
        <sz val="11"/>
        <rFont val="Arial"/>
        <family val="2"/>
      </rPr>
      <t xml:space="preserve"> tags</t>
    </r>
    <r>
      <rPr>
        <sz val="11"/>
        <rFont val="Arial"/>
        <family val="2"/>
      </rPr>
      <t xml:space="preserve">. Basket tag orders will receive 50 stake tags per tray and 21 Basket tags.
</t>
    </r>
  </si>
  <si>
    <r>
      <t xml:space="preserve">Nordic soutient toutes les plantes que nous expédions et remplacera ou créditera toutes les plantes jugées de mauvaise qualité.
</t>
    </r>
    <r>
      <rPr>
        <b/>
        <sz val="11"/>
        <rFont val="Arial"/>
        <family val="2"/>
      </rPr>
      <t xml:space="preserve">Traitement des réclamations </t>
    </r>
    <r>
      <rPr>
        <sz val="11"/>
        <rFont val="Arial"/>
        <family val="2"/>
      </rPr>
      <t xml:space="preserve">- Toutes les demandes de réclamation doivent être soumises sur un formulaire de réclamation Nordic Nurseries ou un formulaire de réclamation de courtier approuvé et accompagnées de photos des plantes à l'arrivée et des détails pertinents de la réclamation. Aucune réclamation ne sera acceptée par téléphone ou sans documentation appropriée et photos des plantes à l'arrivée. Soumettez vos réclamations à claims@nordicplants.com.
</t>
    </r>
    <r>
      <rPr>
        <b/>
        <sz val="11"/>
        <rFont val="Arial"/>
        <family val="2"/>
      </rPr>
      <t>Pénuries</t>
    </r>
    <r>
      <rPr>
        <sz val="11"/>
        <rFont val="Arial"/>
        <family val="2"/>
      </rPr>
      <t xml:space="preserve"> -Les réclamations pour les pénuries doivent être signalées à Nordic à l'arrivée de l'expédition dans les 48 heures. Les réclamations finales doivent être soumises dans les 14 jours suivant la date d'expédition.
</t>
    </r>
    <r>
      <rPr>
        <b/>
        <sz val="11"/>
        <rFont val="Arial"/>
        <family val="2"/>
      </rPr>
      <t xml:space="preserve">Qualité </t>
    </r>
    <r>
      <rPr>
        <sz val="11"/>
        <rFont val="Arial"/>
        <family val="2"/>
      </rPr>
      <t xml:space="preserve">- Toutes les réclamations de qualité doivent être signalées à Nordic dans les 14 jours suivant la réception du matériel végétal pour être prises en compte pour un crédit. Toutes les réclamations de qualité placées après le délai de 14 jours entraîneront un refus automatique. Toutes les réclamations de qualité doivent être appuyées par des photos prises à l'arrivée avant la plantation. La réclamation finale avec les numéros définitifs doit être signalée à Nordic dans les 4 semaines suivant la réception du produit. Aucune réclamation ne sera acceptée après les dates limites.
</t>
    </r>
    <r>
      <rPr>
        <b/>
        <sz val="11"/>
        <rFont val="Arial"/>
        <family val="2"/>
      </rPr>
      <t>Réclamations d'expédition</t>
    </r>
    <r>
      <rPr>
        <sz val="11"/>
        <rFont val="Arial"/>
        <family val="2"/>
      </rPr>
      <t xml:space="preserve"> - Nordic ne créditera pas les plantes endommagées par l'expédition. Dans ce cas, le client doit immédiatement contacter le transporteur pour lui signaler les dommages. Les dommages causés aux plantes pendant l'expédition doivent être signalés à la compagnie maritime dans les 48 heures suivant la réception de l'expédition. Les clients sont responsables de déposer des réclamations pour dommages auprès des sociétés de fret pour tout problème d'expédition. Veuillez documenter toutes les réclamations avec des photos.
* Toutes les méthodes d'expédition sont aux risques et périls du client, à l'exception des commandes expédiées par le camion de Nordic.
* Nordic Nurseries ne sera pas responsable des retards d'expédition.
* Aucune réclamation ne sera acceptée pour des raisons de qualité sur les commandes expédiées via Clark ou ETI en raison de températures plus froides pendant l'expédition et/ou d'un temps d'expédition potentiellement long.
Commandes de ramassage des clients - Il est de la responsabilité des clients de ramassage de confirmer que la quantité est correcte avant de signer pour l'expédition. Les réclamations pour pénurie sur les commandes de ramassage ne seront pas honorées une fois qu'elles auront été signées. Les réclamations de qualité peuvent toujours être faites dans les délais habituels.
En aucun cas Nordic Nurseries Ltd. n'est responsable de plus que la valeur facturée des plantes et les réclamations non soumises dans le délai spécifié ou non accompagnées de photos et les détails de la réclamation seront refusées.
 / Nordic stands behind all plants that we ship and will replace or credit any plants found to be poor quality.  
</t>
    </r>
    <r>
      <rPr>
        <b/>
        <sz val="11"/>
        <rFont val="Arial"/>
        <family val="2"/>
      </rPr>
      <t>Claim Processing</t>
    </r>
    <r>
      <rPr>
        <sz val="11"/>
        <rFont val="Arial"/>
        <family val="2"/>
      </rPr>
      <t xml:space="preserve"> - All claim requests must be submitted on either a Nordic Claim Form or an approved broker claim form and accompanied with pictures of plants on arrival and relevant claim details.  No claims will be accepted by phone or without proper documentation and pictures of plants on arrival.  Submit claims to </t>
    </r>
    <r>
      <rPr>
        <b/>
        <sz val="11"/>
        <rFont val="Arial"/>
        <family val="2"/>
      </rPr>
      <t>claims@nordicplants.com</t>
    </r>
    <r>
      <rPr>
        <sz val="11"/>
        <rFont val="Arial"/>
        <family val="2"/>
      </rPr>
      <t xml:space="preserve">. 
</t>
    </r>
    <r>
      <rPr>
        <b/>
        <sz val="11"/>
        <rFont val="Arial"/>
        <family val="2"/>
      </rPr>
      <t>Shortages</t>
    </r>
    <r>
      <rPr>
        <sz val="11"/>
        <rFont val="Arial"/>
        <family val="2"/>
      </rPr>
      <t xml:space="preserve"> -Claims for shortages must be reported to Nordic on arrival of shipment within 48 hours. Final claims must be submitted with 14 days from ship date.
</t>
    </r>
    <r>
      <rPr>
        <b/>
        <sz val="11"/>
        <rFont val="Arial"/>
        <family val="2"/>
      </rPr>
      <t>Quality</t>
    </r>
    <r>
      <rPr>
        <sz val="11"/>
        <rFont val="Arial"/>
        <family val="2"/>
      </rPr>
      <t xml:space="preserve"> - All Quality claims must be reported to Nordic within 14 days of receiving plant material to be considered for credit. All Quality claims placed after the 14 day time frame will result in automatic denial. All Quality claims must be supported by pictures taken on arrival before planting.  Final claim with final numbers must be reported to Nordic within 4 weeks of receipt of product. No claims will be accepted after deadline dates.
</t>
    </r>
    <r>
      <rPr>
        <b/>
        <sz val="11"/>
        <rFont val="Arial"/>
        <family val="2"/>
      </rPr>
      <t>Shipping Claims</t>
    </r>
    <r>
      <rPr>
        <sz val="11"/>
        <rFont val="Arial"/>
        <family val="2"/>
      </rPr>
      <t xml:space="preserve"> - Nordic will not credit plants damaged by shipping.  In this case, the customer should immediately contact the shipping company to notify them of the damage.  Damage to plants during shipping must be reported to the shipping company within 48 hours of receiving the shipment. Customers are responsible for filing damage claims with freight companies for any shipping problems. Please document all claims with pictures.
* All shipping methods are at customer's own risk except those orders shipped on Nordic's own truck.
* Nordic Nurseries will not be responsible for shipping delays.
* No claims will be accepted for quality reasons on orders shipped via Clark or ETI due to colder temperatures during shipping and/or potential long shipping time.
</t>
    </r>
    <r>
      <rPr>
        <b/>
        <sz val="11"/>
        <rFont val="Arial"/>
        <family val="2"/>
      </rPr>
      <t>Customer Pickup Orders</t>
    </r>
    <r>
      <rPr>
        <sz val="11"/>
        <rFont val="Arial"/>
        <family val="2"/>
      </rPr>
      <t xml:space="preserve"> - It is the pickup customers responsibility to confirm that quantity is correct before signing for the shipment. Claims for shortages on pickup orders will not be honored once they are signed for. Claims for quality can still be made within the regular timeframe.
Under no circumstances is Nordic Nurseries Ltd. liable for more than the invoiced value of the plants and claims not submitted within the specified time frame or not accompanied by pictures and claim details will be denied.
</t>
    </r>
  </si>
  <si>
    <t>Description</t>
  </si>
  <si>
    <t>Format</t>
  </si>
  <si>
    <t>Prix unitaire</t>
  </si>
  <si>
    <t>Pots (obligatoire)</t>
  </si>
  <si>
    <t>2.5 po</t>
  </si>
  <si>
    <t>4.33 po</t>
  </si>
  <si>
    <t>4.5 po</t>
  </si>
  <si>
    <t>Quart</t>
  </si>
  <si>
    <t>Gallon</t>
  </si>
  <si>
    <t>Cabarets (non obligatoire)</t>
  </si>
  <si>
    <t>Pour 32x 2.5 po</t>
  </si>
  <si>
    <t>Pour 10x 4.33 po</t>
  </si>
  <si>
    <t>Pour 10x 4.5 po</t>
  </si>
  <si>
    <t>Pour 8x Quart</t>
  </si>
  <si>
    <t>Pour 3x Gallon</t>
  </si>
  <si>
    <t>Licence
 / Licensing</t>
  </si>
  <si>
    <t xml:space="preserve">Les frais RMT (royalty/marketing/tag) seront facturés si applicables.
/ The RMT (royalty/marketing/tag) fee will be charged in addition to the cutting charge.
</t>
  </si>
  <si>
    <t>Mode de livraison
 / Shipping Method</t>
  </si>
  <si>
    <t xml:space="preserve">Toutes les variétés peuvent être expédiées au Canada seulement.
 / All varieties are available to ship to Canada only.
</t>
  </si>
  <si>
    <r>
      <t>Toutes les variétés sont disponibles de la semaine</t>
    </r>
    <r>
      <rPr>
        <sz val="11"/>
        <color theme="1"/>
        <rFont val="Arial"/>
        <family val="2"/>
      </rPr>
      <t xml:space="preserve"> 2 à la semaine 18,</t>
    </r>
    <r>
      <rPr>
        <sz val="11"/>
        <rFont val="Arial"/>
        <family val="2"/>
      </rPr>
      <t xml:space="preserve"> sauf indication contraire. 
/ All varieties are available from </t>
    </r>
    <r>
      <rPr>
        <b/>
        <sz val="11"/>
        <color indexed="10"/>
        <rFont val="Arial"/>
        <family val="2"/>
      </rPr>
      <t xml:space="preserve">Week 2 to 18 </t>
    </r>
    <r>
      <rPr>
        <sz val="11"/>
        <rFont val="Arial"/>
        <family val="2"/>
      </rPr>
      <t xml:space="preserve">except as noted in Rooted cutting pricing
</t>
    </r>
  </si>
  <si>
    <t xml:space="preserve">Comme les boutures sont cultivées sur commande, nous n'acceptons pas les annulations dans les 8 semaines précédant la date d'expédition sans approbation préalable. Les variétés de culture tissulaire nécessitent un avis d'annulation de 14 semaines. Les commandes annulées après ce délai seront considérées comme la propriété du courtier et seront facturées sauf si elles peuvent être revendues. Aucun changement de commande ne peut être effectué pour quelque raison que ce soit dans les 2 semaines précédant la date d'expédition. 
/ As orders are custom grown, we do not accept cancellations within 8 weeks of ship date without prior approval.  Tissue culture varieties require 14 weeks notification for cancellation. Orders cancelled after this time will be considered the property of the broker and will be invoiced unless they can be resold. No order changes can be made for any reason within 2 weeks from ship date.
</t>
  </si>
  <si>
    <t xml:space="preserve">Toutes les commandes sont expédiées F.O.B. Abbotsford, BC. Tout le fret sera expédié en port dû ou facturé sur le compte du client. Le client assume tous les frais de transport, sauf s'il est expédié par un camion propriété de Nordic Nurseries.
 / All orders are shipped F.O.B. Abbotsford, BC.  All freight will be shipped collect or billed to customer account.  Customer assumes all transportation costs unless shipped via Nordic truck.
</t>
  </si>
  <si>
    <t>Quantité/boite</t>
  </si>
  <si>
    <t xml:space="preserve">Nom du client: </t>
  </si>
  <si>
    <r>
      <rPr>
        <b/>
        <i/>
        <sz val="16"/>
        <color rgb="FFFF0000"/>
        <rFont val="Arial"/>
        <family val="2"/>
      </rPr>
      <t xml:space="preserve">Frais de 30$ par boîte pour le transport sera ajouté à la facturation. </t>
    </r>
    <r>
      <rPr>
        <b/>
        <i/>
        <sz val="18"/>
        <color rgb="FFFF0000"/>
        <rFont val="Arial"/>
        <family val="2"/>
      </rPr>
      <t xml:space="preserve">
</t>
    </r>
    <r>
      <rPr>
        <b/>
        <i/>
        <sz val="16"/>
        <color rgb="FFFF0000"/>
        <rFont val="Arial"/>
        <family val="2"/>
      </rPr>
      <t xml:space="preserve">A 30$ freight fee per box will be added on invoice. </t>
    </r>
    <r>
      <rPr>
        <b/>
        <i/>
        <sz val="18"/>
        <color rgb="FFFF0000"/>
        <rFont val="Arial"/>
        <family val="2"/>
      </rPr>
      <t xml:space="preserve">       
</t>
    </r>
    <r>
      <rPr>
        <b/>
        <sz val="18"/>
        <color theme="1"/>
        <rFont val="Arial Black"/>
        <family val="2"/>
      </rPr>
      <t>UN MINIMUM DE 400 BOUTURES PAR COMMANDE.          400 CUTTINGS MINIMUM PER ORDER.</t>
    </r>
  </si>
  <si>
    <t>SVP encercler l’énoncé approprié :</t>
  </si>
  <si>
    <t>*</t>
  </si>
  <si>
    <t>**</t>
  </si>
  <si>
    <t>***</t>
  </si>
  <si>
    <t xml:space="preserve">Vous recevrez 1 étiquette régulière/bouture (incluses) + 21 basket Tags @ 0,20/étiquette
</t>
  </si>
  <si>
    <t xml:space="preserve">Vous recevrez 1 étiquette régulière/bouture (incluses)
</t>
  </si>
  <si>
    <t xml:space="preserve"> 21 Basket Tags</t>
  </si>
  <si>
    <t xml:space="preserve">Commande (nb de boîtes/pqt tags) </t>
  </si>
  <si>
    <r>
      <t xml:space="preserve">	Les plants seront mis en combo et il y aura plus de 75% de variétés PW dans chaque contenant </t>
    </r>
    <r>
      <rPr>
        <b/>
        <sz val="14"/>
        <color theme="1"/>
        <rFont val="Calibri"/>
        <family val="2"/>
        <scheme val="minor"/>
      </rPr>
      <t xml:space="preserve"> **</t>
    </r>
  </si>
  <si>
    <r>
      <t xml:space="preserve">	Les plants seront mis en combo et il y aura moins de 75% de variété PW dans chaque contenant  OU ils ne seront pas vendus dans notre Centre Jardin</t>
    </r>
    <r>
      <rPr>
        <b/>
        <sz val="12"/>
        <color theme="1"/>
        <rFont val="Calibri"/>
        <family val="2"/>
        <scheme val="minor"/>
      </rPr>
      <t xml:space="preserve"> </t>
    </r>
    <r>
      <rPr>
        <b/>
        <sz val="14"/>
        <color theme="1"/>
        <rFont val="Calibri"/>
        <family val="2"/>
        <scheme val="minor"/>
      </rPr>
      <t>***</t>
    </r>
    <r>
      <rPr>
        <b/>
        <sz val="11"/>
        <color theme="1"/>
        <rFont val="Calibri"/>
        <family val="2"/>
        <scheme val="minor"/>
      </rPr>
      <t xml:space="preserve">
</t>
    </r>
  </si>
  <si>
    <r>
      <t xml:space="preserve">Les plants seront vendus en pots dans notre Centre Jardin </t>
    </r>
    <r>
      <rPr>
        <b/>
        <sz val="14"/>
        <color theme="1"/>
        <rFont val="Calibri"/>
        <family val="2"/>
        <scheme val="minor"/>
      </rPr>
      <t>*</t>
    </r>
  </si>
  <si>
    <r>
      <t xml:space="preserve">                                                         PROVEN WINNERS
</t>
    </r>
    <r>
      <rPr>
        <b/>
        <sz val="16"/>
        <color theme="1"/>
        <rFont val="Arial Black"/>
        <family val="2"/>
      </rPr>
      <t xml:space="preserve">Bon de commande </t>
    </r>
    <r>
      <rPr>
        <b/>
        <sz val="16"/>
        <color rgb="FFFF0000"/>
        <rFont val="Arial Black"/>
        <family val="2"/>
      </rPr>
      <t>pots</t>
    </r>
    <r>
      <rPr>
        <b/>
        <sz val="16"/>
        <color theme="1"/>
        <rFont val="Arial Black"/>
        <family val="2"/>
      </rPr>
      <t xml:space="preserve"> 2023-2024</t>
    </r>
    <r>
      <rPr>
        <b/>
        <sz val="18"/>
        <color theme="1"/>
        <rFont val="Arial Black"/>
        <family val="2"/>
      </rPr>
      <t xml:space="preserve">
</t>
    </r>
    <r>
      <rPr>
        <b/>
        <sz val="16"/>
        <color theme="1"/>
        <rFont val="Arial Black"/>
        <family val="2"/>
      </rPr>
      <t xml:space="preserve">Order Form </t>
    </r>
    <r>
      <rPr>
        <b/>
        <sz val="16"/>
        <color rgb="FFFF0000"/>
        <rFont val="Arial Black"/>
        <family val="2"/>
      </rPr>
      <t>containers</t>
    </r>
    <r>
      <rPr>
        <b/>
        <sz val="16"/>
        <color theme="1"/>
        <rFont val="Arial Black"/>
        <family val="2"/>
      </rPr>
      <t xml:space="preserve"> 2023-2024</t>
    </r>
    <r>
      <rPr>
        <b/>
        <sz val="18"/>
        <color theme="1"/>
        <rFont val="Arial Black"/>
        <family val="2"/>
      </rPr>
      <t xml:space="preserve">
</t>
    </r>
    <r>
      <rPr>
        <b/>
        <sz val="18"/>
        <color theme="6" tint="-0.249977111117893"/>
        <rFont val="Arial Black"/>
        <family val="2"/>
      </rPr>
      <t xml:space="preserve">À COMPLÉTER ET JOINDRE
</t>
    </r>
    <r>
      <rPr>
        <b/>
        <sz val="16"/>
        <color theme="6" tint="-0.249977111117893"/>
        <rFont val="Arial Black"/>
        <family val="2"/>
      </rPr>
      <t>À LA COMMANDE DE BOUTURES</t>
    </r>
    <r>
      <rPr>
        <b/>
        <sz val="18"/>
        <color theme="6" tint="-0.249977111117893"/>
        <rFont val="Arial Black"/>
        <family val="2"/>
      </rPr>
      <t xml:space="preserve">
</t>
    </r>
  </si>
  <si>
    <r>
      <rPr>
        <b/>
        <i/>
        <sz val="18"/>
        <rFont val="Arial"/>
        <family val="2"/>
      </rPr>
      <t>Proven-Winners</t>
    </r>
    <r>
      <rPr>
        <b/>
        <sz val="18"/>
        <rFont val="Arial"/>
        <family val="2"/>
      </rPr>
      <t xml:space="preserve"> / Nordic Nurseries Ltd. 
Boutures racinées / Rooted Cuttings 2023-2024</t>
    </r>
  </si>
  <si>
    <t>Zyromski Horticulture</t>
  </si>
  <si>
    <t>Angelonia augustifolia hybrid</t>
  </si>
  <si>
    <t>Double Delight™ Appleblossom</t>
  </si>
  <si>
    <t>Double Delight™ Blush Rose</t>
  </si>
  <si>
    <t>Double Delight™ Primrose</t>
  </si>
  <si>
    <t>Double Up™ Pink</t>
  </si>
  <si>
    <t>Double Up™ Red</t>
  </si>
  <si>
    <t>Double Up™ White</t>
  </si>
  <si>
    <t>Solenia® Apricot</t>
  </si>
  <si>
    <t xml:space="preserve">Solenia® Scarlet </t>
  </si>
  <si>
    <t xml:space="preserve">PW </t>
  </si>
  <si>
    <t>Campfire® Marshmallow™</t>
  </si>
  <si>
    <t>Superbells® Blackcurrant Punch™</t>
  </si>
  <si>
    <t>Superbells® Blue Imp.</t>
  </si>
  <si>
    <t>Superbells® Double Redstone™</t>
  </si>
  <si>
    <t>Superbells® Double Smitten Pink™</t>
  </si>
  <si>
    <t>Superbells® Double Twilight™</t>
  </si>
  <si>
    <t>Superbells® Double Vintage Coral™</t>
  </si>
  <si>
    <t>Superbells® Double White</t>
  </si>
  <si>
    <t xml:space="preserve">Superbells® Dreamsicle® </t>
  </si>
  <si>
    <t>Superbells® Honeyberry™</t>
  </si>
  <si>
    <t>Superbells® Magic™ Pink Lemonade</t>
  </si>
  <si>
    <t>Superbells® Pink Imp.</t>
  </si>
  <si>
    <t>Superbells® Watermelon Punch™</t>
  </si>
  <si>
    <t>Sun</t>
  </si>
  <si>
    <t>Colorblaze® Cherry Drop</t>
  </si>
  <si>
    <t>Colorblaze® Wicked Hot™</t>
  </si>
  <si>
    <t>Colorblaze® Wicked Witch™</t>
  </si>
  <si>
    <t xml:space="preserve">Choca Mocha </t>
  </si>
  <si>
    <t>Silver Falls™</t>
  </si>
  <si>
    <t>Diamond Snow™</t>
  </si>
  <si>
    <t>Graceful Grasses® Queen Tut™</t>
  </si>
  <si>
    <t>Suncredible® Saturn™</t>
  </si>
  <si>
    <t>Suncredible® Yellow</t>
  </si>
  <si>
    <t>Augusta® Lavender</t>
  </si>
  <si>
    <t>Hippo™ Red</t>
  </si>
  <si>
    <t>Hippo™ Rose</t>
  </si>
  <si>
    <t>Hippo™ White</t>
  </si>
  <si>
    <t>Illusion® Penny Lace™</t>
  </si>
  <si>
    <t>Sweet Caroline Medusa™ Green</t>
  </si>
  <si>
    <t>Sweet Caroline Red Hawk™</t>
  </si>
  <si>
    <t>Sweet Caroline Sweetheart Mahogany™</t>
  </si>
  <si>
    <t>Sweet Caroline Upside™ Black Coffee™</t>
  </si>
  <si>
    <t>Sweet Caroline Upside™ Key Lime</t>
  </si>
  <si>
    <t>Beth's Blue®</t>
  </si>
  <si>
    <t>Safari® Dawn</t>
  </si>
  <si>
    <t>Safari® Dusk</t>
  </si>
  <si>
    <t xml:space="preserve">Safari® Sky </t>
  </si>
  <si>
    <t>Luscious® Basket Tangeglow™</t>
  </si>
  <si>
    <t>Luscious® Goldengate™</t>
  </si>
  <si>
    <t>Luscious® Royale Lemon Tart™</t>
  </si>
  <si>
    <t>Luscious® Royale Red Zone™</t>
  </si>
  <si>
    <t>Laguna™ Cloud White™</t>
  </si>
  <si>
    <t>Violet Knight™</t>
  </si>
  <si>
    <t>Aromance™ Mulberry</t>
  </si>
  <si>
    <t>Aromance™ Pink</t>
  </si>
  <si>
    <t>Bright Lights® Double Moonglow</t>
  </si>
  <si>
    <t>Bright Lights® Horizon™ Sunset</t>
  </si>
  <si>
    <t>Supertunia Mini Vista® Scarlet</t>
  </si>
  <si>
    <t>Supertunia Mini Vista® Ultramarine™</t>
  </si>
  <si>
    <t>Supertunia Vista® Bubblegum®</t>
  </si>
  <si>
    <t>Supertunia Vista® Fuchsia</t>
  </si>
  <si>
    <t>Supertunia Vista® Jazzberry®</t>
  </si>
  <si>
    <t>Supertunia Vista® Paradise</t>
  </si>
  <si>
    <t>Supertunia Vista® Silverberry</t>
  </si>
  <si>
    <t>Supertunia Vista® Snowdrift™</t>
  </si>
  <si>
    <t>Supertunia® Hoopla™ Vivid Orchid™</t>
  </si>
  <si>
    <t>Supertunia® Raspberry Rush™</t>
  </si>
  <si>
    <t>Supertunia® Saffron Finch™</t>
  </si>
  <si>
    <t>Fire Away™ Hot And Heavy</t>
  </si>
  <si>
    <t>Pepper Pots™ Sugar Kick</t>
  </si>
  <si>
    <t xml:space="preserve">Tempting Tomatoes® Goodhearted™ </t>
  </si>
  <si>
    <t>Rockin® Blue Suede Shoes™</t>
  </si>
  <si>
    <t>Rockin® Deep Purple</t>
  </si>
  <si>
    <t>Rockin® Fuchsia</t>
  </si>
  <si>
    <t>Rockin® Playin' the Blues®</t>
  </si>
  <si>
    <t>Unplugged® Pink</t>
  </si>
  <si>
    <t>Unplugged® So Blue™</t>
  </si>
  <si>
    <t>Whirlwind® Starlight™</t>
  </si>
  <si>
    <t>Includes 10 each of: Peperomia Happy Bean, Sedum Brown Bean, Echeveria Arrow, Echeveria Perle Von Nurnberg &amp; Echeveria Elegans</t>
  </si>
  <si>
    <t>Assorted Echeveria - includes 10 each of Perle Von Nurnberg, Frosty, Elegans, Arrow &amp; Red Sky</t>
  </si>
  <si>
    <t>Coconut A-Peel®</t>
  </si>
  <si>
    <t>Lemon A-Peel®</t>
  </si>
  <si>
    <t>Orange A-Peel®</t>
  </si>
  <si>
    <t>Tangerine Slice A-Peel®</t>
  </si>
  <si>
    <t>Superbena® Cherryburst</t>
  </si>
  <si>
    <t>Superbena® Cobalt™</t>
  </si>
  <si>
    <t>Superbena® Pink Cashmere™</t>
  </si>
  <si>
    <t>Superbena® Sparkling Amethyst</t>
  </si>
  <si>
    <t>Superbena® Sparkling Rosé</t>
  </si>
  <si>
    <t>0,37$/tags</t>
  </si>
  <si>
    <t>1. Vous recevrez 1 étiquette par bouture (incluses dans le prix)
2. Dans le tableau ci-dessous, sous « Commande », svp indiquez la quantité de boîtes requises par format de pots
    À prévoir frais supplémentaires : 14$/boîte + fret aérien selon le poids (varie environ de 2,40$ à 4,50$/boîte)</t>
  </si>
  <si>
    <t>Il est possible de commander des Basquet Tags supplémentaires : paquet de 21 Basket tags @ 0,37/étiquette</t>
  </si>
  <si>
    <t>FRAIS DE 14$ PAR BOÎTE / PAR LIVRAISON</t>
  </si>
  <si>
    <t>Ageratum Artist Blue</t>
  </si>
  <si>
    <t>Angelonia Wedgewood Blue</t>
  </si>
  <si>
    <t>Bacopa Snowstorm Blue</t>
  </si>
  <si>
    <t>Surefire® Cherry Cordial™</t>
  </si>
  <si>
    <t>Begonia Double Up Red</t>
  </si>
  <si>
    <t>Begonia Double Up Pink</t>
  </si>
  <si>
    <t>Begonia Double Up White</t>
  </si>
  <si>
    <t>Solenia® Scarlet</t>
  </si>
  <si>
    <t>Ladybird® Sunglow</t>
  </si>
  <si>
    <t>Fairy Dust™</t>
  </si>
  <si>
    <t>High Noon™</t>
  </si>
  <si>
    <t>Calylophus Sunglow</t>
  </si>
  <si>
    <t>Heat It Up™ Scarlet</t>
  </si>
  <si>
    <t>Heat It Up™ Yellow</t>
  </si>
  <si>
    <t>Timeless™ Pink</t>
  </si>
  <si>
    <t>Timeless™ Lavender</t>
  </si>
  <si>
    <t>Juncus Blue Mohawk</t>
  </si>
  <si>
    <t>Ipomoea Black Heart</t>
  </si>
  <si>
    <t>Ipomoea Sweet Caroline Mahogany</t>
  </si>
  <si>
    <t>Moonlight Knight™</t>
  </si>
  <si>
    <t>Lobularia White Knight</t>
  </si>
  <si>
    <t>Supertunia Mini Vista® Sweet Sangria</t>
  </si>
  <si>
    <t>Basil Amazel</t>
  </si>
  <si>
    <t>Strawberry Berried Treasure™ White</t>
  </si>
  <si>
    <t>Crassula Sunset Curls</t>
  </si>
  <si>
    <t>Echeveria Perle Von Nurnberg</t>
  </si>
  <si>
    <t>Echeveria Frosty</t>
  </si>
  <si>
    <t>Superbena® Pink Cashmere</t>
  </si>
  <si>
    <t>Indivisa (Spikes - Green)- with tags</t>
  </si>
  <si>
    <t>Indivisa (Spikes - Green)- no tags</t>
  </si>
  <si>
    <t xml:space="preserve">Snowstorm® Pink </t>
  </si>
  <si>
    <t>Snowstorm Rose (or Safari Dawn for more late season heat tolerance)</t>
  </si>
  <si>
    <t>Les prix sont sujets à changement sans préavis. Le prix des pots est sujet a changement selon le fournisseur.
 / Prices are subject to change without notice. Container pricing is subject to supplier pricing changes.</t>
  </si>
  <si>
    <t>Un délai minimum de 8 semaines est nécessaire pour respecter les dates de livraison de la commande. Bien que nous essayions de garder un approvisionnement en boutures racinées disponible à tout moment, certaines variétés nécessitent des délais de livraison plus longs / A minimum of 8 weeks lead time is required to meet order delivery dates. Although we try to keep a supply of rooted cuttings available at all times, some varieties require longer lead times to fulfill.</t>
  </si>
  <si>
    <t xml:space="preserve">Des frais de 14 $ par boîte seront facturés sur toutes les commandes
 / A boxing charge of $14 per box will be charged on all orders requiring boxing. 
</t>
  </si>
  <si>
    <t xml:space="preserve">La taille minimale de commande est de 3 plateaux. Aucune commande inférieure à 3 plateaux ne sera acceptée. / The minimum order size is 3 trays. No orders below 3 trays will be accepted. </t>
  </si>
  <si>
    <t>Date limite pour les commandes / Order Deadlines</t>
  </si>
  <si>
    <t xml:space="preserve">Jeudi 15h00 - Aucune nouvelle commande ou modification de commande ne sera acceptée après 15h00 le jeudi de la semaine précédant l'expédition. / Thursday 3 pm  - No new orders or order changes will be accepted after 3 pm on Thursday the week prior to shipping.
</t>
  </si>
  <si>
    <t>Container and tray orders</t>
  </si>
  <si>
    <t>Tous les pots et plateaux doivent être commandés sur un bon de commande séparé des boutures.
Cela n'inclut pas les étiquettes de panier, qui peuvent être commandées avec des boutures et seront expédiées dans une boîte avec des boutures." / All containers and trays must be ordered on a separate PO from plants.
This does not include basket tags, which can be ordered with plants and will ship in box with plants.</t>
  </si>
  <si>
    <t>Discontinués et suggestions 2023/24 Drops and Suggested Subs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</si>
</sst>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_);[Red]\(#,##0.00\ &quot;$&quot;\)"/>
    <numFmt numFmtId="44" formatCode="_ * #,##0.00_)\ &quot;$&quot;_ ;_ * \(#,##0.00\)\ &quot;$&quot;_ ;_ * &quot;-&quot;??_)\ &quot;$&quot;_ ;_ @_ "/>
    <numFmt numFmtId="164" formatCode="[$-409]mmmm\ d\,\ yyyy;@"/>
    <numFmt numFmtId="165" formatCode="&quot;$&quot;#,##0.000"/>
    <numFmt numFmtId="166" formatCode="&quot;$&quot;#,##0.00"/>
    <numFmt numFmtId="167" formatCode="#,##0.00\ &quot;$&quot;"/>
    <numFmt numFmtId="168" formatCode="_-* #,##0.00\ &quot;$&quot;_-;_-* #,##0.00\ &quot;$&quot;\-;_-* &quot;-&quot;??\ &quot;$&quot;_-;_-@_-"/>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5"/>
      <name val="Arial"/>
      <family val="2"/>
    </font>
    <font>
      <b/>
      <sz val="11"/>
      <name val="Arial"/>
      <family val="2"/>
    </font>
    <font>
      <i/>
      <sz val="9"/>
      <name val="Arial"/>
      <family val="2"/>
    </font>
    <font>
      <sz val="11"/>
      <name val="Arial"/>
      <family val="2"/>
    </font>
    <font>
      <sz val="10"/>
      <name val="Arial"/>
      <family val="2"/>
    </font>
    <font>
      <b/>
      <sz val="10"/>
      <name val="Arial"/>
      <family val="2"/>
    </font>
    <font>
      <b/>
      <sz val="16"/>
      <color theme="1"/>
      <name val="Calibri"/>
      <family val="2"/>
      <scheme val="minor"/>
    </font>
    <font>
      <b/>
      <sz val="16"/>
      <color rgb="FFFF0000"/>
      <name val="Calibri"/>
      <family val="2"/>
      <scheme val="minor"/>
    </font>
    <font>
      <b/>
      <sz val="16"/>
      <color rgb="FFFF0000"/>
      <name val="Arial"/>
      <family val="2"/>
    </font>
    <font>
      <sz val="10"/>
      <color indexed="8"/>
      <name val="Arial"/>
      <family val="2"/>
    </font>
    <font>
      <sz val="11"/>
      <color indexed="8"/>
      <name val="Calibri"/>
      <family val="2"/>
    </font>
    <font>
      <b/>
      <sz val="12"/>
      <name val="Arial"/>
      <family val="2"/>
    </font>
    <font>
      <u/>
      <sz val="10"/>
      <color indexed="12"/>
      <name val="Arial"/>
      <family val="2"/>
    </font>
    <font>
      <sz val="10"/>
      <color indexed="12"/>
      <name val="Arial"/>
      <family val="2"/>
    </font>
    <font>
      <sz val="12"/>
      <color indexed="8"/>
      <name val="Arial"/>
      <family val="2"/>
    </font>
    <font>
      <sz val="12"/>
      <color theme="1"/>
      <name val="Calibri"/>
      <family val="2"/>
      <scheme val="minor"/>
    </font>
    <font>
      <b/>
      <sz val="12"/>
      <name val="Arial Narrow"/>
      <family val="2"/>
    </font>
    <font>
      <b/>
      <sz val="12"/>
      <color theme="1"/>
      <name val="Calibri"/>
      <family val="2"/>
      <scheme val="minor"/>
    </font>
    <font>
      <b/>
      <sz val="16"/>
      <color indexed="8"/>
      <name val="Arial"/>
      <family val="2"/>
    </font>
    <font>
      <u/>
      <sz val="11"/>
      <color theme="10"/>
      <name val="Calibri"/>
      <family val="2"/>
      <scheme val="minor"/>
    </font>
    <font>
      <u/>
      <sz val="14"/>
      <color theme="10"/>
      <name val="Calibri"/>
      <family val="2"/>
      <scheme val="minor"/>
    </font>
    <font>
      <sz val="14"/>
      <name val="Arial"/>
      <family val="2"/>
    </font>
    <font>
      <b/>
      <i/>
      <sz val="18"/>
      <color rgb="FFFF0000"/>
      <name val="Arial"/>
      <family val="2"/>
    </font>
    <font>
      <b/>
      <sz val="14"/>
      <color theme="1"/>
      <name val="Calibri"/>
      <family val="2"/>
      <scheme val="minor"/>
    </font>
    <font>
      <b/>
      <i/>
      <sz val="20"/>
      <name val="Arial"/>
      <family val="2"/>
    </font>
    <font>
      <b/>
      <i/>
      <sz val="18"/>
      <name val="Arial"/>
      <family val="2"/>
    </font>
    <font>
      <sz val="14"/>
      <color indexed="8"/>
      <name val="Arial"/>
      <family val="2"/>
    </font>
    <font>
      <sz val="14"/>
      <color theme="1"/>
      <name val="Arial"/>
      <family val="2"/>
    </font>
    <font>
      <sz val="14"/>
      <color theme="1"/>
      <name val="Calibri"/>
      <family val="2"/>
      <scheme val="minor"/>
    </font>
    <font>
      <b/>
      <u/>
      <sz val="12"/>
      <name val="Arial"/>
      <family val="2"/>
    </font>
    <font>
      <b/>
      <sz val="11"/>
      <color rgb="FFFF0000"/>
      <name val="Arial Narrow"/>
      <family val="2"/>
    </font>
    <font>
      <sz val="11"/>
      <color rgb="FFFF0000"/>
      <name val="Arial Narrow"/>
      <family val="2"/>
    </font>
    <font>
      <b/>
      <sz val="18"/>
      <name val="Arial"/>
      <family val="2"/>
    </font>
    <font>
      <b/>
      <sz val="24"/>
      <color theme="1"/>
      <name val="Calibri"/>
      <family val="2"/>
      <scheme val="minor"/>
    </font>
    <font>
      <b/>
      <sz val="11"/>
      <color indexed="10"/>
      <name val="Arial"/>
      <family val="2"/>
    </font>
    <font>
      <i/>
      <sz val="11"/>
      <name val="Arial"/>
      <family val="2"/>
    </font>
    <font>
      <sz val="11"/>
      <color theme="1"/>
      <name val="Arial"/>
      <family val="2"/>
    </font>
    <font>
      <b/>
      <sz val="18"/>
      <color theme="1"/>
      <name val="Arial Black"/>
      <family val="2"/>
    </font>
    <font>
      <b/>
      <sz val="12"/>
      <color rgb="FFFF0000"/>
      <name val="Arial"/>
      <family val="2"/>
    </font>
    <font>
      <b/>
      <sz val="18"/>
      <color theme="6" tint="-0.249977111117893"/>
      <name val="Arial Black"/>
      <family val="2"/>
    </font>
    <font>
      <b/>
      <sz val="11"/>
      <color theme="1"/>
      <name val="Calibri"/>
      <family val="2"/>
    </font>
    <font>
      <sz val="11"/>
      <color theme="1"/>
      <name val="Calibri"/>
      <family val="2"/>
    </font>
    <font>
      <b/>
      <sz val="16"/>
      <color theme="1"/>
      <name val="Arial Black"/>
      <family val="2"/>
    </font>
    <font>
      <b/>
      <sz val="16"/>
      <color rgb="FFFF0000"/>
      <name val="Arial Black"/>
      <family val="2"/>
    </font>
    <font>
      <b/>
      <sz val="16"/>
      <color theme="6" tint="-0.249977111117893"/>
      <name val="Arial Black"/>
      <family val="2"/>
    </font>
    <font>
      <b/>
      <u/>
      <sz val="18"/>
      <color theme="1"/>
      <name val="Calibri"/>
      <family val="2"/>
      <scheme val="minor"/>
    </font>
    <font>
      <b/>
      <i/>
      <sz val="16"/>
      <color rgb="FFFF0000"/>
      <name val="Arial"/>
      <family val="2"/>
    </font>
    <font>
      <b/>
      <sz val="18"/>
      <color theme="1"/>
      <name val="Calibri"/>
      <family val="2"/>
      <scheme val="minor"/>
    </font>
    <font>
      <sz val="11"/>
      <name val="Calibri"/>
      <family val="2"/>
    </font>
  </fonts>
  <fills count="9">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indexed="9"/>
        <bgColor indexed="64"/>
      </patternFill>
    </fill>
    <fill>
      <patternFill patternType="solid">
        <fgColor rgb="FFFFFFFF"/>
        <bgColor indexed="64"/>
      </patternFill>
    </fill>
    <fill>
      <patternFill patternType="solid">
        <fgColor rgb="FFD0F18F"/>
        <bgColor indexed="64"/>
      </patternFill>
    </fill>
    <fill>
      <patternFill patternType="solid">
        <fgColor theme="0" tint="-4.9989318521683403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medium">
        <color indexed="64"/>
      </bottom>
      <diagonal/>
    </border>
  </borders>
  <cellStyleXfs count="11">
    <xf numFmtId="0" fontId="0" fillId="0" borderId="0"/>
    <xf numFmtId="0" fontId="12" fillId="0" borderId="0"/>
    <xf numFmtId="0" fontId="7" fillId="0" borderId="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0" fontId="16" fillId="0" borderId="0"/>
    <xf numFmtId="0" fontId="7" fillId="0" borderId="0"/>
    <xf numFmtId="0" fontId="7" fillId="0" borderId="0"/>
    <xf numFmtId="0" fontId="1" fillId="0" borderId="0"/>
    <xf numFmtId="9" fontId="7" fillId="0" borderId="0" applyFont="0" applyFill="0" applyBorder="0" applyAlignment="0" applyProtection="0"/>
    <xf numFmtId="0" fontId="22" fillId="0" borderId="0" applyNumberFormat="0" applyFill="0" applyBorder="0" applyAlignment="0" applyProtection="0"/>
  </cellStyleXfs>
  <cellXfs count="190">
    <xf numFmtId="0" fontId="0" fillId="0" borderId="0" xfId="0"/>
    <xf numFmtId="44" fontId="0" fillId="0" borderId="0" xfId="0" applyNumberFormat="1" applyAlignment="1">
      <alignment horizontal="center"/>
    </xf>
    <xf numFmtId="44" fontId="0" fillId="0" borderId="0" xfId="0" applyNumberFormat="1"/>
    <xf numFmtId="1" fontId="0" fillId="0" borderId="0" xfId="0" applyNumberFormat="1"/>
    <xf numFmtId="0" fontId="0" fillId="0" borderId="0" xfId="0" applyAlignment="1">
      <alignment horizontal="center"/>
    </xf>
    <xf numFmtId="0" fontId="7" fillId="0" borderId="0" xfId="0" applyFont="1" applyAlignment="1"/>
    <xf numFmtId="0" fontId="0" fillId="2" borderId="1" xfId="0" applyFill="1" applyBorder="1"/>
    <xf numFmtId="44" fontId="9" fillId="2" borderId="2" xfId="0" applyNumberFormat="1" applyFont="1" applyFill="1" applyBorder="1" applyAlignment="1"/>
    <xf numFmtId="44" fontId="10" fillId="2" borderId="2" xfId="0" applyNumberFormat="1" applyFont="1" applyFill="1" applyBorder="1" applyAlignment="1">
      <alignment horizontal="center" vertical="center"/>
    </xf>
    <xf numFmtId="44" fontId="10" fillId="2" borderId="3" xfId="0" applyNumberFormat="1" applyFont="1" applyFill="1" applyBorder="1" applyAlignment="1">
      <alignment horizontal="center" vertical="center"/>
    </xf>
    <xf numFmtId="0" fontId="11" fillId="2" borderId="4" xfId="0" applyFont="1" applyFill="1" applyBorder="1" applyAlignment="1"/>
    <xf numFmtId="0" fontId="0" fillId="2" borderId="0" xfId="0" applyFill="1" applyBorder="1"/>
    <xf numFmtId="0" fontId="10" fillId="2" borderId="0" xfId="0" applyNumberFormat="1" applyFont="1" applyFill="1" applyBorder="1" applyAlignment="1">
      <alignment horizontal="center" vertical="center"/>
    </xf>
    <xf numFmtId="9" fontId="10" fillId="2" borderId="0" xfId="0" applyNumberFormat="1" applyFont="1" applyFill="1" applyBorder="1"/>
    <xf numFmtId="0" fontId="10" fillId="2" borderId="5" xfId="0" applyNumberFormat="1" applyFont="1" applyFill="1" applyBorder="1" applyAlignment="1">
      <alignment horizontal="center" vertical="center"/>
    </xf>
    <xf numFmtId="16" fontId="10" fillId="2" borderId="0" xfId="0" applyNumberFormat="1" applyFont="1" applyFill="1" applyBorder="1" applyAlignment="1">
      <alignment horizontal="center" vertical="center"/>
    </xf>
    <xf numFmtId="9" fontId="10" fillId="2" borderId="5" xfId="0" applyNumberFormat="1" applyFont="1" applyFill="1" applyBorder="1" applyAlignment="1">
      <alignment horizontal="center" vertical="center"/>
    </xf>
    <xf numFmtId="0" fontId="0" fillId="0" borderId="0" xfId="0" applyAlignment="1">
      <alignment horizontal="left"/>
    </xf>
    <xf numFmtId="0" fontId="0" fillId="2" borderId="7" xfId="0" applyFill="1" applyBorder="1"/>
    <xf numFmtId="0" fontId="0" fillId="2" borderId="8" xfId="0" applyFill="1" applyBorder="1"/>
    <xf numFmtId="0" fontId="10" fillId="2" borderId="8" xfId="0" applyNumberFormat="1" applyFont="1" applyFill="1" applyBorder="1" applyAlignment="1">
      <alignment horizontal="center" vertical="center"/>
    </xf>
    <xf numFmtId="9" fontId="10" fillId="2" borderId="8" xfId="0" applyNumberFormat="1" applyFont="1" applyFill="1" applyBorder="1"/>
    <xf numFmtId="9" fontId="10" fillId="2" borderId="9" xfId="0" applyNumberFormat="1" applyFont="1" applyFill="1" applyBorder="1" applyAlignment="1">
      <alignment horizontal="center" vertical="center"/>
    </xf>
    <xf numFmtId="0" fontId="2" fillId="0" borderId="0" xfId="0" applyFont="1"/>
    <xf numFmtId="0" fontId="8" fillId="0" borderId="0" xfId="0" applyFont="1" applyFill="1" applyBorder="1" applyAlignment="1">
      <alignment horizontal="left"/>
    </xf>
    <xf numFmtId="0" fontId="12" fillId="0" borderId="0" xfId="1" applyFont="1" applyFill="1" applyBorder="1" applyAlignment="1">
      <alignment horizontal="center" wrapText="1"/>
    </xf>
    <xf numFmtId="0" fontId="0" fillId="0" borderId="0" xfId="0" applyFill="1" applyBorder="1" applyAlignment="1">
      <alignment wrapText="1"/>
    </xf>
    <xf numFmtId="0" fontId="7" fillId="0" borderId="0" xfId="0" applyFont="1" applyFill="1" applyBorder="1" applyAlignment="1">
      <alignment wrapText="1"/>
    </xf>
    <xf numFmtId="165" fontId="7" fillId="0" borderId="0" xfId="0" applyNumberFormat="1" applyFont="1" applyFill="1" applyBorder="1" applyAlignment="1"/>
    <xf numFmtId="166" fontId="7" fillId="0" borderId="0" xfId="0" applyNumberFormat="1" applyFont="1" applyFill="1" applyBorder="1" applyAlignment="1"/>
    <xf numFmtId="44" fontId="12" fillId="0" borderId="0" xfId="1" applyNumberFormat="1" applyFont="1" applyFill="1" applyBorder="1" applyAlignment="1" applyProtection="1">
      <alignment horizontal="right" wrapText="1"/>
      <protection hidden="1"/>
    </xf>
    <xf numFmtId="0" fontId="12" fillId="0" borderId="0" xfId="1" applyFont="1" applyFill="1" applyBorder="1" applyAlignment="1">
      <alignment horizontal="left" wrapText="1"/>
    </xf>
    <xf numFmtId="165" fontId="12" fillId="0" borderId="0" xfId="1" applyNumberFormat="1" applyFill="1" applyBorder="1" applyAlignment="1">
      <alignment horizontal="right" wrapText="1"/>
    </xf>
    <xf numFmtId="166" fontId="12" fillId="0" borderId="0" xfId="1" applyNumberFormat="1" applyFill="1" applyBorder="1" applyAlignment="1">
      <alignment wrapText="1"/>
    </xf>
    <xf numFmtId="1" fontId="0" fillId="0" borderId="0" xfId="0" applyNumberFormat="1" applyFill="1" applyBorder="1" applyAlignment="1" applyProtection="1">
      <alignment horizontal="right"/>
      <protection locked="0"/>
    </xf>
    <xf numFmtId="44" fontId="0" fillId="0" borderId="0" xfId="0" applyNumberFormat="1" applyFill="1" applyBorder="1" applyAlignment="1" applyProtection="1">
      <alignment horizontal="right"/>
      <protection hidden="1"/>
    </xf>
    <xf numFmtId="44" fontId="0" fillId="0" borderId="0" xfId="0" applyNumberFormat="1" applyFill="1" applyBorder="1" applyAlignment="1">
      <alignment horizontal="right"/>
    </xf>
    <xf numFmtId="0" fontId="12" fillId="0" borderId="0" xfId="1" applyFill="1" applyBorder="1" applyAlignment="1">
      <alignment horizontal="center" wrapText="1"/>
    </xf>
    <xf numFmtId="1" fontId="7" fillId="0" borderId="0" xfId="0" applyNumberFormat="1" applyFont="1" applyFill="1" applyBorder="1" applyAlignment="1">
      <alignment horizontal="left" wrapText="1"/>
    </xf>
    <xf numFmtId="0" fontId="7" fillId="0" borderId="0" xfId="0" applyFont="1" applyFill="1" applyBorder="1" applyAlignment="1">
      <alignment horizontal="center"/>
    </xf>
    <xf numFmtId="0" fontId="12" fillId="0" borderId="0" xfId="1" applyFill="1" applyBorder="1" applyAlignment="1">
      <alignment wrapText="1"/>
    </xf>
    <xf numFmtId="166" fontId="0" fillId="0" borderId="0" xfId="0" applyNumberFormat="1" applyFill="1" applyBorder="1"/>
    <xf numFmtId="0" fontId="12" fillId="0" borderId="0" xfId="1" applyFont="1" applyFill="1" applyBorder="1" applyAlignment="1">
      <alignment wrapText="1"/>
    </xf>
    <xf numFmtId="0" fontId="7" fillId="0" borderId="0" xfId="0" applyFont="1" applyFill="1" applyBorder="1" applyAlignment="1">
      <alignment horizontal="left"/>
    </xf>
    <xf numFmtId="49" fontId="7" fillId="0" borderId="0" xfId="0" applyNumberFormat="1" applyFont="1" applyFill="1" applyBorder="1" applyAlignment="1">
      <alignment wrapText="1"/>
    </xf>
    <xf numFmtId="0" fontId="7" fillId="0" borderId="0" xfId="0" applyFont="1" applyFill="1" applyBorder="1" applyAlignment="1">
      <alignment horizontal="left" wrapText="1"/>
    </xf>
    <xf numFmtId="0" fontId="7" fillId="0" borderId="0" xfId="0" applyFont="1" applyFill="1" applyBorder="1" applyAlignment="1">
      <alignment horizontal="justify" wrapText="1"/>
    </xf>
    <xf numFmtId="0" fontId="13" fillId="0" borderId="0" xfId="1" applyFont="1" applyFill="1" applyBorder="1" applyAlignment="1">
      <alignment wrapText="1"/>
    </xf>
    <xf numFmtId="165" fontId="7" fillId="0" borderId="0" xfId="0" applyNumberFormat="1" applyFont="1" applyFill="1" applyBorder="1"/>
    <xf numFmtId="0" fontId="13" fillId="0" borderId="0" xfId="1" applyFont="1" applyFill="1" applyBorder="1" applyAlignment="1">
      <alignment horizontal="left" wrapText="1"/>
    </xf>
    <xf numFmtId="0" fontId="13" fillId="0" borderId="0" xfId="1" applyFont="1" applyFill="1" applyBorder="1" applyAlignment="1">
      <alignment horizontal="center" wrapText="1"/>
    </xf>
    <xf numFmtId="0" fontId="0" fillId="2" borderId="2" xfId="0" applyFill="1" applyBorder="1"/>
    <xf numFmtId="0" fontId="11" fillId="2" borderId="0" xfId="0" applyFont="1" applyFill="1" applyBorder="1" applyAlignment="1"/>
    <xf numFmtId="44" fontId="17" fillId="0" borderId="14" xfId="1" applyNumberFormat="1" applyFont="1" applyFill="1" applyBorder="1" applyAlignment="1" applyProtection="1">
      <alignment horizontal="right" wrapText="1"/>
      <protection hidden="1"/>
    </xf>
    <xf numFmtId="1" fontId="17" fillId="0" borderId="14" xfId="1" applyNumberFormat="1" applyFont="1" applyFill="1" applyBorder="1" applyAlignment="1" applyProtection="1">
      <alignment horizontal="right" wrapText="1"/>
      <protection locked="0"/>
    </xf>
    <xf numFmtId="44" fontId="18" fillId="0" borderId="12" xfId="0" applyNumberFormat="1" applyFont="1" applyBorder="1" applyProtection="1">
      <protection hidden="1"/>
    </xf>
    <xf numFmtId="0" fontId="18" fillId="0" borderId="0" xfId="0" applyFont="1"/>
    <xf numFmtId="0" fontId="19" fillId="2" borderId="6"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165" fontId="14" fillId="2" borderId="13" xfId="0" applyNumberFormat="1" applyFont="1" applyFill="1" applyBorder="1" applyAlignment="1">
      <alignment horizontal="center" vertical="center" wrapText="1"/>
    </xf>
    <xf numFmtId="44" fontId="14" fillId="2" borderId="13" xfId="0" applyNumberFormat="1" applyFont="1" applyFill="1" applyBorder="1" applyAlignment="1">
      <alignment horizontal="center" vertical="center" wrapText="1"/>
    </xf>
    <xf numFmtId="44" fontId="14" fillId="2" borderId="14" xfId="0" applyNumberFormat="1" applyFont="1" applyFill="1" applyBorder="1" applyAlignment="1">
      <alignment horizontal="center" vertical="center" wrapText="1"/>
    </xf>
    <xf numFmtId="1" fontId="14" fillId="2" borderId="14" xfId="0" applyNumberFormat="1" applyFont="1" applyFill="1" applyBorder="1" applyAlignment="1">
      <alignment horizontal="center" vertical="center" wrapText="1"/>
    </xf>
    <xf numFmtId="44" fontId="14" fillId="2" borderId="15" xfId="0" applyNumberFormat="1" applyFont="1" applyFill="1" applyBorder="1" applyAlignment="1">
      <alignment horizontal="center" vertical="center" wrapText="1"/>
    </xf>
    <xf numFmtId="9" fontId="20" fillId="2" borderId="12" xfId="0" applyNumberFormat="1" applyFont="1" applyFill="1" applyBorder="1" applyAlignment="1" applyProtection="1">
      <alignment horizontal="center" vertical="center"/>
      <protection locked="0"/>
    </xf>
    <xf numFmtId="1" fontId="21" fillId="0" borderId="12" xfId="1" applyNumberFormat="1" applyFont="1" applyFill="1" applyBorder="1" applyAlignment="1" applyProtection="1">
      <alignment horizontal="right" wrapText="1"/>
      <protection locked="0"/>
    </xf>
    <xf numFmtId="167" fontId="21" fillId="0" borderId="12" xfId="1" applyNumberFormat="1" applyFont="1" applyFill="1" applyBorder="1" applyAlignment="1" applyProtection="1">
      <alignment horizontal="right" wrapText="1"/>
      <protection locked="0"/>
    </xf>
    <xf numFmtId="0" fontId="25" fillId="0" borderId="0" xfId="0" applyFont="1" applyBorder="1" applyAlignment="1">
      <alignment wrapText="1"/>
    </xf>
    <xf numFmtId="44" fontId="29" fillId="0" borderId="14" xfId="1" applyNumberFormat="1" applyFont="1" applyFill="1" applyBorder="1" applyAlignment="1" applyProtection="1">
      <alignment horizontal="right" wrapText="1"/>
      <protection hidden="1"/>
    </xf>
    <xf numFmtId="0" fontId="29" fillId="0" borderId="12" xfId="1" applyFont="1" applyFill="1" applyBorder="1" applyAlignment="1">
      <alignment horizontal="left" wrapText="1"/>
    </xf>
    <xf numFmtId="0" fontId="29" fillId="0" borderId="12" xfId="1" applyFont="1" applyFill="1" applyBorder="1" applyAlignment="1">
      <alignment horizontal="center" wrapText="1"/>
    </xf>
    <xf numFmtId="0" fontId="29" fillId="0" borderId="12" xfId="1" applyFont="1" applyFill="1" applyBorder="1" applyAlignment="1">
      <alignment wrapText="1"/>
    </xf>
    <xf numFmtId="0" fontId="24" fillId="0" borderId="12" xfId="0" applyFont="1" applyFill="1" applyBorder="1" applyAlignment="1">
      <alignment wrapText="1"/>
    </xf>
    <xf numFmtId="1" fontId="24" fillId="0" borderId="12" xfId="0" applyNumberFormat="1" applyFont="1" applyFill="1" applyBorder="1" applyAlignment="1">
      <alignment horizontal="left" wrapText="1"/>
    </xf>
    <xf numFmtId="4" fontId="29" fillId="0" borderId="12" xfId="1" applyNumberFormat="1" applyFont="1" applyFill="1" applyBorder="1" applyAlignment="1">
      <alignment horizontal="center" wrapText="1"/>
    </xf>
    <xf numFmtId="4" fontId="29" fillId="0" borderId="12" xfId="1" applyNumberFormat="1" applyFont="1" applyFill="1" applyBorder="1" applyAlignment="1">
      <alignment wrapText="1"/>
    </xf>
    <xf numFmtId="4" fontId="24" fillId="0" borderId="12" xfId="0" applyNumberFormat="1" applyFont="1" applyFill="1" applyBorder="1"/>
    <xf numFmtId="4" fontId="29" fillId="0" borderId="12" xfId="1" applyNumberFormat="1" applyFont="1" applyFill="1" applyBorder="1" applyAlignment="1">
      <alignment horizontal="right" wrapText="1"/>
    </xf>
    <xf numFmtId="0" fontId="29" fillId="0" borderId="12" xfId="0" applyFont="1" applyFill="1" applyBorder="1" applyAlignment="1">
      <alignment wrapText="1"/>
    </xf>
    <xf numFmtId="0" fontId="24" fillId="0" borderId="12" xfId="0" applyFont="1" applyFill="1" applyBorder="1" applyAlignment="1">
      <alignment horizontal="center"/>
    </xf>
    <xf numFmtId="4" fontId="31" fillId="0" borderId="12" xfId="0" applyNumberFormat="1" applyFont="1" applyFill="1" applyBorder="1" applyAlignment="1">
      <alignment horizontal="center"/>
    </xf>
    <xf numFmtId="4" fontId="31" fillId="0" borderId="12" xfId="0" applyNumberFormat="1" applyFont="1" applyFill="1" applyBorder="1" applyAlignment="1">
      <alignment horizontal="right"/>
    </xf>
    <xf numFmtId="4" fontId="24" fillId="0" borderId="12" xfId="0" applyNumberFormat="1" applyFont="1" applyFill="1" applyBorder="1" applyAlignment="1">
      <alignment horizontal="center"/>
    </xf>
    <xf numFmtId="0" fontId="30" fillId="0" borderId="12" xfId="0" applyFont="1" applyFill="1" applyBorder="1" applyAlignment="1">
      <alignment wrapText="1"/>
    </xf>
    <xf numFmtId="4" fontId="29" fillId="0" borderId="16" xfId="1" applyNumberFormat="1" applyFont="1" applyFill="1" applyBorder="1" applyAlignment="1">
      <alignment horizontal="center" wrapText="1"/>
    </xf>
    <xf numFmtId="0" fontId="24" fillId="0" borderId="12" xfId="0" applyFont="1" applyFill="1" applyBorder="1" applyAlignment="1">
      <alignment horizontal="justify" wrapText="1"/>
    </xf>
    <xf numFmtId="4" fontId="31" fillId="0" borderId="12" xfId="0" applyNumberFormat="1" applyFont="1" applyFill="1" applyBorder="1"/>
    <xf numFmtId="49" fontId="24" fillId="0" borderId="12" xfId="0" applyNumberFormat="1" applyFont="1" applyFill="1" applyBorder="1" applyAlignment="1">
      <alignment wrapText="1"/>
    </xf>
    <xf numFmtId="49" fontId="24" fillId="0" borderId="12" xfId="1" applyNumberFormat="1" applyFont="1" applyFill="1" applyBorder="1" applyAlignment="1">
      <alignment horizontal="left" wrapText="1"/>
    </xf>
    <xf numFmtId="0" fontId="33" fillId="4" borderId="12"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2" fillId="0" borderId="12" xfId="0" applyFont="1" applyFill="1" applyBorder="1" applyAlignment="1">
      <alignment wrapText="1"/>
    </xf>
    <xf numFmtId="1" fontId="7" fillId="0" borderId="12" xfId="0" applyNumberFormat="1" applyFont="1" applyFill="1" applyBorder="1" applyAlignment="1">
      <alignment horizontal="left" wrapText="1"/>
    </xf>
    <xf numFmtId="44" fontId="21" fillId="0" borderId="10" xfId="1" applyNumberFormat="1" applyFont="1" applyFill="1" applyBorder="1" applyAlignment="1" applyProtection="1">
      <alignment horizontal="right" wrapText="1"/>
      <protection hidden="1"/>
    </xf>
    <xf numFmtId="0" fontId="7" fillId="0" borderId="0" xfId="2"/>
    <xf numFmtId="0" fontId="36" fillId="0" borderId="0" xfId="2" applyFont="1" applyAlignment="1">
      <alignment vertical="center"/>
    </xf>
    <xf numFmtId="0" fontId="14" fillId="5" borderId="12" xfId="6" applyFont="1" applyFill="1" applyBorder="1" applyAlignment="1">
      <alignment vertical="center" wrapText="1"/>
    </xf>
    <xf numFmtId="0" fontId="6" fillId="5" borderId="12" xfId="6" applyFont="1" applyFill="1" applyBorder="1" applyAlignment="1">
      <alignment vertical="top" wrapText="1"/>
    </xf>
    <xf numFmtId="0" fontId="6" fillId="5" borderId="21" xfId="6" applyFont="1" applyFill="1" applyBorder="1" applyAlignment="1">
      <alignment horizontal="left" vertical="top" wrapText="1"/>
    </xf>
    <xf numFmtId="0" fontId="6" fillId="5" borderId="16" xfId="6" applyFont="1" applyFill="1" applyBorder="1" applyAlignment="1">
      <alignment vertical="top" wrapText="1"/>
    </xf>
    <xf numFmtId="0" fontId="6" fillId="5" borderId="21" xfId="6" applyFont="1" applyFill="1" applyBorder="1" applyAlignment="1">
      <alignment vertical="top" wrapText="1"/>
    </xf>
    <xf numFmtId="0" fontId="6" fillId="5" borderId="16" xfId="0" applyFont="1" applyFill="1" applyBorder="1" applyAlignment="1">
      <alignment vertical="top" wrapText="1"/>
    </xf>
    <xf numFmtId="0" fontId="14" fillId="5" borderId="6" xfId="6" applyFont="1" applyFill="1" applyBorder="1" applyAlignment="1">
      <alignment vertical="center" wrapText="1"/>
    </xf>
    <xf numFmtId="0" fontId="14" fillId="5" borderId="10" xfId="6" applyFont="1" applyFill="1" applyBorder="1" applyAlignment="1">
      <alignment vertical="center" wrapText="1"/>
    </xf>
    <xf numFmtId="0" fontId="14" fillId="5" borderId="20" xfId="6" applyFont="1" applyFill="1" applyBorder="1" applyAlignment="1">
      <alignment vertical="top" wrapText="1"/>
    </xf>
    <xf numFmtId="0" fontId="14" fillId="5" borderId="20" xfId="6" applyFont="1" applyFill="1" applyBorder="1" applyAlignment="1">
      <alignment vertical="center" wrapText="1"/>
    </xf>
    <xf numFmtId="0" fontId="6" fillId="5" borderId="20" xfId="6" applyFont="1" applyFill="1" applyBorder="1" applyAlignment="1">
      <alignment vertical="top" wrapText="1"/>
    </xf>
    <xf numFmtId="0" fontId="14" fillId="5" borderId="12" xfId="0" applyFont="1" applyFill="1" applyBorder="1" applyAlignment="1">
      <alignment vertical="center" wrapText="1"/>
    </xf>
    <xf numFmtId="0" fontId="14" fillId="5" borderId="20" xfId="0" applyFont="1" applyFill="1" applyBorder="1" applyAlignment="1">
      <alignment vertical="center" wrapText="1"/>
    </xf>
    <xf numFmtId="0" fontId="31" fillId="0" borderId="0" xfId="0" applyFont="1"/>
    <xf numFmtId="0" fontId="0" fillId="0" borderId="0" xfId="0" applyFont="1" applyAlignment="1">
      <alignment horizontal="left" vertical="center" indent="1"/>
    </xf>
    <xf numFmtId="0" fontId="0" fillId="0" borderId="0" xfId="0" applyFont="1"/>
    <xf numFmtId="0" fontId="6" fillId="5" borderId="24" xfId="6" applyFont="1" applyFill="1" applyBorder="1" applyAlignment="1">
      <alignment vertical="top" wrapText="1"/>
    </xf>
    <xf numFmtId="0" fontId="43" fillId="7" borderId="19" xfId="0" applyFont="1" applyFill="1" applyBorder="1" applyAlignment="1">
      <alignment horizontal="center" vertical="center" wrapText="1"/>
    </xf>
    <xf numFmtId="0" fontId="43" fillId="7" borderId="23" xfId="0" applyFont="1" applyFill="1" applyBorder="1" applyAlignment="1">
      <alignment vertical="center" wrapText="1"/>
    </xf>
    <xf numFmtId="8" fontId="44" fillId="7" borderId="9" xfId="0" applyNumberFormat="1" applyFont="1" applyFill="1" applyBorder="1" applyAlignment="1">
      <alignment horizontal="center" vertical="center" wrapText="1"/>
    </xf>
    <xf numFmtId="0" fontId="44" fillId="7" borderId="23" xfId="0" applyFont="1" applyFill="1" applyBorder="1" applyAlignment="1">
      <alignment vertical="center" wrapText="1"/>
    </xf>
    <xf numFmtId="0" fontId="44" fillId="7" borderId="20" xfId="0" applyFont="1" applyFill="1" applyBorder="1" applyAlignment="1">
      <alignment vertical="center" wrapText="1"/>
    </xf>
    <xf numFmtId="8" fontId="44" fillId="7" borderId="19" xfId="0" applyNumberFormat="1" applyFont="1" applyFill="1" applyBorder="1" applyAlignment="1">
      <alignment horizontal="center" vertical="center" wrapText="1"/>
    </xf>
    <xf numFmtId="0" fontId="44" fillId="7" borderId="9" xfId="0" applyFont="1" applyFill="1" applyBorder="1" applyAlignment="1">
      <alignment horizontal="center" vertical="center" wrapText="1"/>
    </xf>
    <xf numFmtId="0" fontId="14" fillId="5" borderId="1" xfId="6" applyFont="1" applyFill="1" applyBorder="1" applyAlignment="1">
      <alignment horizontal="left" vertical="center" wrapText="1"/>
    </xf>
    <xf numFmtId="0" fontId="6" fillId="5" borderId="22" xfId="6" applyFont="1" applyFill="1" applyBorder="1" applyAlignment="1">
      <alignment vertical="top" wrapText="1"/>
    </xf>
    <xf numFmtId="1" fontId="44" fillId="7" borderId="9" xfId="0" applyNumberFormat="1" applyFont="1" applyFill="1" applyBorder="1" applyAlignment="1">
      <alignment horizontal="center" vertical="center" wrapText="1"/>
    </xf>
    <xf numFmtId="0" fontId="0" fillId="0" borderId="0" xfId="0" applyBorder="1"/>
    <xf numFmtId="0" fontId="3" fillId="0" borderId="0" xfId="0" applyFont="1" applyBorder="1" applyAlignment="1">
      <alignment horizontal="center"/>
    </xf>
    <xf numFmtId="0" fontId="3" fillId="0" borderId="0" xfId="0" applyFont="1" applyBorder="1" applyAlignment="1">
      <alignment horizontal="left"/>
    </xf>
    <xf numFmtId="44" fontId="0" fillId="0" borderId="0" xfId="0" applyNumberFormat="1" applyBorder="1" applyAlignment="1">
      <alignment horizontal="center"/>
    </xf>
    <xf numFmtId="44" fontId="0" fillId="0" borderId="0" xfId="0" applyNumberFormat="1" applyBorder="1"/>
    <xf numFmtId="1" fontId="0" fillId="0" borderId="0" xfId="0" applyNumberFormat="1" applyBorder="1"/>
    <xf numFmtId="0" fontId="4" fillId="0" borderId="0" xfId="0" applyFont="1" applyBorder="1" applyAlignment="1">
      <alignment horizontal="center"/>
    </xf>
    <xf numFmtId="0" fontId="5" fillId="0" borderId="0" xfId="0" applyFont="1" applyBorder="1" applyAlignment="1">
      <alignment horizontal="center"/>
    </xf>
    <xf numFmtId="0" fontId="6" fillId="0" borderId="0" xfId="0" applyFont="1" applyBorder="1" applyAlignment="1">
      <alignment horizontal="left"/>
    </xf>
    <xf numFmtId="0" fontId="6" fillId="0" borderId="0" xfId="0" applyFont="1" applyBorder="1" applyAlignment="1"/>
    <xf numFmtId="0" fontId="7"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6" fillId="0" borderId="0" xfId="0" applyFont="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0" fillId="0" borderId="28" xfId="0" applyBorder="1"/>
    <xf numFmtId="0" fontId="43" fillId="7" borderId="29" xfId="0" applyFont="1" applyFill="1" applyBorder="1" applyAlignment="1">
      <alignment vertical="center" wrapText="1"/>
    </xf>
    <xf numFmtId="0" fontId="44" fillId="7" borderId="19" xfId="0" applyFont="1" applyFill="1" applyBorder="1" applyAlignment="1">
      <alignment horizontal="center" vertical="center" wrapText="1"/>
    </xf>
    <xf numFmtId="0" fontId="51" fillId="6" borderId="9" xfId="0" applyFont="1" applyFill="1" applyBorder="1" applyAlignment="1" applyProtection="1">
      <alignment vertical="center" wrapText="1"/>
      <protection locked="0"/>
    </xf>
    <xf numFmtId="0" fontId="51" fillId="6" borderId="19" xfId="0" applyFont="1" applyFill="1" applyBorder="1" applyAlignment="1" applyProtection="1">
      <alignment vertical="center" wrapText="1"/>
      <protection locked="0"/>
    </xf>
    <xf numFmtId="0" fontId="48" fillId="7" borderId="20" xfId="0" applyFont="1" applyFill="1" applyBorder="1" applyAlignment="1">
      <alignment vertical="center" wrapText="1"/>
    </xf>
    <xf numFmtId="0" fontId="43" fillId="7" borderId="19" xfId="0" applyFont="1" applyFill="1" applyBorder="1" applyAlignment="1">
      <alignment vertical="center" wrapText="1"/>
    </xf>
    <xf numFmtId="0" fontId="43" fillId="7" borderId="20" xfId="0" applyFont="1" applyFill="1" applyBorder="1" applyAlignment="1">
      <alignment vertical="center" wrapText="1"/>
    </xf>
    <xf numFmtId="0" fontId="6" fillId="8" borderId="16" xfId="0" applyFont="1" applyFill="1" applyBorder="1" applyAlignment="1">
      <alignment vertical="top" wrapText="1"/>
    </xf>
    <xf numFmtId="0" fontId="14" fillId="5" borderId="30" xfId="0" applyFont="1" applyFill="1" applyBorder="1" applyAlignment="1">
      <alignment vertical="top" wrapText="1"/>
    </xf>
    <xf numFmtId="0" fontId="14" fillId="5" borderId="31" xfId="0" applyFont="1" applyFill="1" applyBorder="1" applyAlignment="1">
      <alignment vertical="top" wrapText="1"/>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40" fillId="0" borderId="0" xfId="0" applyFont="1" applyAlignment="1">
      <alignment horizontal="center" vertical="center" wrapText="1"/>
    </xf>
    <xf numFmtId="0" fontId="48" fillId="0" borderId="18" xfId="0" applyFont="1" applyBorder="1" applyAlignment="1">
      <alignment horizontal="center" vertical="center" wrapText="1"/>
    </xf>
    <xf numFmtId="0" fontId="48" fillId="0" borderId="19"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top" wrapText="1"/>
    </xf>
    <xf numFmtId="0" fontId="0" fillId="0" borderId="0" xfId="0" applyAlignment="1">
      <alignment horizontal="center"/>
    </xf>
    <xf numFmtId="0" fontId="9" fillId="0" borderId="0" xfId="0" applyFont="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top" wrapText="1"/>
    </xf>
    <xf numFmtId="0" fontId="2" fillId="0" borderId="28" xfId="0" applyFont="1" applyBorder="1" applyAlignment="1">
      <alignment horizontal="left" vertical="center" wrapText="1"/>
    </xf>
    <xf numFmtId="0" fontId="20" fillId="2" borderId="13" xfId="0" applyFont="1" applyFill="1" applyBorder="1" applyAlignment="1">
      <alignment horizontal="center" wrapText="1"/>
    </xf>
    <xf numFmtId="0" fontId="20" fillId="2" borderId="10" xfId="0" applyFont="1" applyFill="1" applyBorder="1" applyAlignment="1">
      <alignment horizontal="center" wrapText="1"/>
    </xf>
    <xf numFmtId="0" fontId="23" fillId="0" borderId="0" xfId="10" applyFont="1" applyBorder="1" applyAlignment="1">
      <alignment horizontal="center"/>
    </xf>
    <xf numFmtId="0" fontId="24" fillId="0" borderId="0" xfId="0" applyFont="1" applyBorder="1" applyAlignment="1">
      <alignment horizontal="center"/>
    </xf>
    <xf numFmtId="0" fontId="35" fillId="0" borderId="0" xfId="0" applyFont="1" applyBorder="1" applyAlignment="1">
      <alignment horizontal="center" wrapText="1"/>
    </xf>
    <xf numFmtId="0" fontId="25" fillId="0" borderId="17" xfId="0" applyFont="1" applyBorder="1" applyAlignment="1">
      <alignment horizontal="center" wrapText="1"/>
    </xf>
    <xf numFmtId="0" fontId="25" fillId="0" borderId="18" xfId="0" applyFont="1" applyBorder="1" applyAlignment="1">
      <alignment horizontal="center" wrapText="1"/>
    </xf>
    <xf numFmtId="0" fontId="25" fillId="0" borderId="19" xfId="0" applyFont="1" applyBorder="1" applyAlignment="1">
      <alignment horizontal="center" wrapText="1"/>
    </xf>
    <xf numFmtId="164" fontId="27" fillId="0" borderId="0" xfId="0" applyNumberFormat="1" applyFont="1" applyBorder="1" applyAlignment="1">
      <alignment horizontal="center" vertical="center" wrapText="1"/>
    </xf>
    <xf numFmtId="44" fontId="26" fillId="0" borderId="0" xfId="0" applyNumberFormat="1" applyFont="1" applyBorder="1" applyAlignment="1">
      <alignment horizontal="center"/>
    </xf>
    <xf numFmtId="0" fontId="41" fillId="3" borderId="17" xfId="0" applyFont="1" applyFill="1" applyBorder="1" applyAlignment="1">
      <alignment horizontal="center" vertical="center" wrapText="1"/>
    </xf>
    <xf numFmtId="0" fontId="41" fillId="3" borderId="19" xfId="0" applyFont="1" applyFill="1" applyBorder="1" applyAlignment="1">
      <alignment horizontal="center" vertical="center" wrapText="1"/>
    </xf>
    <xf numFmtId="14" fontId="0" fillId="3" borderId="1" xfId="0" applyNumberFormat="1" applyFill="1" applyBorder="1" applyAlignment="1">
      <alignment horizontal="center"/>
    </xf>
    <xf numFmtId="14" fontId="0" fillId="3" borderId="3" xfId="0" applyNumberFormat="1" applyFill="1" applyBorder="1" applyAlignment="1">
      <alignment horizontal="center"/>
    </xf>
    <xf numFmtId="14" fontId="0" fillId="3" borderId="7" xfId="0" applyNumberFormat="1" applyFill="1" applyBorder="1" applyAlignment="1">
      <alignment horizontal="center"/>
    </xf>
    <xf numFmtId="14" fontId="0" fillId="3" borderId="9" xfId="0" applyNumberFormat="1" applyFill="1" applyBorder="1" applyAlignment="1">
      <alignment horizontal="center"/>
    </xf>
    <xf numFmtId="0" fontId="32" fillId="0" borderId="0" xfId="0" applyFont="1" applyAlignment="1">
      <alignment horizontal="center"/>
    </xf>
    <xf numFmtId="0" fontId="6" fillId="5" borderId="6" xfId="6" applyFont="1" applyFill="1" applyBorder="1" applyAlignment="1">
      <alignment horizontal="center" vertical="top" wrapText="1"/>
    </xf>
    <xf numFmtId="0" fontId="6" fillId="5" borderId="13" xfId="6" applyFont="1" applyFill="1" applyBorder="1" applyAlignment="1">
      <alignment horizontal="center" vertical="top" wrapText="1"/>
    </xf>
    <xf numFmtId="0" fontId="6" fillId="5" borderId="10" xfId="6" applyFont="1" applyFill="1" applyBorder="1" applyAlignment="1">
      <alignment horizontal="center" vertical="top" wrapText="1"/>
    </xf>
    <xf numFmtId="0" fontId="7" fillId="0" borderId="11" xfId="2" applyBorder="1" applyAlignment="1">
      <alignment horizontal="center" wrapText="1"/>
    </xf>
    <xf numFmtId="0" fontId="7" fillId="0" borderId="25" xfId="2" applyBorder="1" applyAlignment="1">
      <alignment horizontal="center" wrapText="1"/>
    </xf>
    <xf numFmtId="0" fontId="7" fillId="0" borderId="14" xfId="2" applyBorder="1" applyAlignment="1">
      <alignment horizontal="center" wrapText="1"/>
    </xf>
  </cellXfs>
  <cellStyles count="11">
    <cellStyle name="Lien hypertexte" xfId="10" builtinId="8"/>
    <cellStyle name="Lien hypertexte 2" xfId="3" xr:uid="{00000000-0005-0000-0000-000000000000}"/>
    <cellStyle name="Monétaire 2" xfId="4" xr:uid="{00000000-0005-0000-0000-000001000000}"/>
    <cellStyle name="Normal" xfId="0" builtinId="0"/>
    <cellStyle name="Normal 10 2" xfId="5" xr:uid="{00000000-0005-0000-0000-000003000000}"/>
    <cellStyle name="Normal 2" xfId="6" xr:uid="{00000000-0005-0000-0000-000004000000}"/>
    <cellStyle name="Normal 2 2" xfId="2" xr:uid="{00000000-0005-0000-0000-000005000000}"/>
    <cellStyle name="Normal 3" xfId="7" xr:uid="{00000000-0005-0000-0000-000006000000}"/>
    <cellStyle name="Normal 4" xfId="8" xr:uid="{00000000-0005-0000-0000-000007000000}"/>
    <cellStyle name="Normal_Sheet1" xfId="1" xr:uid="{00000000-0005-0000-0000-000009000000}"/>
    <cellStyle name="Pourcentage 2" xfId="9" xr:uid="{00000000-0005-0000-0000-00000A000000}"/>
  </cellStyles>
  <dxfs count="0"/>
  <tableStyles count="0" defaultTableStyle="TableStyleMedium2" defaultPivotStyle="PivotStyleLight16"/>
  <colors>
    <mruColors>
      <color rgb="FFC3EA36"/>
      <color rgb="FFD0F18F"/>
      <color rgb="FFAEE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401107</xdr:colOff>
      <xdr:row>0</xdr:row>
      <xdr:rowOff>92287</xdr:rowOff>
    </xdr:from>
    <xdr:to>
      <xdr:col>1</xdr:col>
      <xdr:colOff>1502833</xdr:colOff>
      <xdr:row>1</xdr:row>
      <xdr:rowOff>3621</xdr:rowOff>
    </xdr:to>
    <xdr:pic>
      <xdr:nvPicPr>
        <xdr:cNvPr id="4" name="Image 3">
          <a:extLst>
            <a:ext uri="{FF2B5EF4-FFF2-40B4-BE49-F238E27FC236}">
              <a16:creationId xmlns:a16="http://schemas.microsoft.com/office/drawing/2014/main" id="{9282CCB4-4C12-476E-A4D2-7FDBD20A4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107" y="92287"/>
          <a:ext cx="1556809" cy="1837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56197</xdr:colOff>
      <xdr:row>0</xdr:row>
      <xdr:rowOff>212089</xdr:rowOff>
    </xdr:from>
    <xdr:to>
      <xdr:col>10</xdr:col>
      <xdr:colOff>207868</xdr:colOff>
      <xdr:row>2</xdr:row>
      <xdr:rowOff>554083</xdr:rowOff>
    </xdr:to>
    <xdr:pic>
      <xdr:nvPicPr>
        <xdr:cNvPr id="2" name="Picture 1" descr="nn_b&amp;w_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1197" y="212089"/>
          <a:ext cx="1280792" cy="132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0</xdr:row>
      <xdr:rowOff>105047</xdr:rowOff>
    </xdr:from>
    <xdr:to>
      <xdr:col>2</xdr:col>
      <xdr:colOff>1082856</xdr:colOff>
      <xdr:row>3</xdr:row>
      <xdr:rowOff>359501</xdr:rowOff>
    </xdr:to>
    <xdr:pic>
      <xdr:nvPicPr>
        <xdr:cNvPr id="5" name="Image 3">
          <a:extLst>
            <a:ext uri="{FF2B5EF4-FFF2-40B4-BE49-F238E27FC236}">
              <a16:creationId xmlns:a16="http://schemas.microsoft.com/office/drawing/2014/main" id="{1B9DF2A8-2756-475D-AE6E-79F637677C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105047"/>
          <a:ext cx="1617345" cy="1978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272143</xdr:colOff>
      <xdr:row>0</xdr:row>
      <xdr:rowOff>79164</xdr:rowOff>
    </xdr:from>
    <xdr:to>
      <xdr:col>0</xdr:col>
      <xdr:colOff>1651362</xdr:colOff>
      <xdr:row>4</xdr:row>
      <xdr:rowOff>135799</xdr:rowOff>
    </xdr:to>
    <xdr:pic>
      <xdr:nvPicPr>
        <xdr:cNvPr id="3" name="Image 3">
          <a:extLst>
            <a:ext uri="{FF2B5EF4-FFF2-40B4-BE49-F238E27FC236}">
              <a16:creationId xmlns:a16="http://schemas.microsoft.com/office/drawing/2014/main" id="{F4F2B3C8-4F2A-441B-98BA-E247F44BA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3" y="79164"/>
          <a:ext cx="1371599" cy="151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zyromski.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22827-BF1E-4000-B259-FB7EC96A7CBC}">
  <sheetPr codeName="Feuil1">
    <pageSetUpPr fitToPage="1"/>
  </sheetPr>
  <dimension ref="A1:K25"/>
  <sheetViews>
    <sheetView tabSelected="1" zoomScale="90" zoomScaleNormal="90" workbookViewId="0">
      <selection activeCell="B6" sqref="B6:H6"/>
    </sheetView>
  </sheetViews>
  <sheetFormatPr baseColWidth="10" defaultRowHeight="14.4" x14ac:dyDescent="0.3"/>
  <cols>
    <col min="1" max="1" width="6.6640625" customWidth="1"/>
    <col min="2" max="2" width="27.6640625" customWidth="1"/>
    <col min="3" max="3" width="15.6640625" customWidth="1"/>
    <col min="4" max="4" width="12.6640625" customWidth="1"/>
    <col min="5" max="5" width="14.44140625" customWidth="1"/>
    <col min="6" max="6" width="14.6640625" customWidth="1"/>
    <col min="7" max="7" width="17.6640625" customWidth="1"/>
  </cols>
  <sheetData>
    <row r="1" spans="1:11" ht="151.5" customHeight="1" x14ac:dyDescent="0.3">
      <c r="A1" s="162"/>
      <c r="B1" s="162"/>
      <c r="C1" s="156" t="s">
        <v>595</v>
      </c>
      <c r="D1" s="156"/>
      <c r="E1" s="156"/>
      <c r="F1" s="156"/>
      <c r="G1" s="156"/>
    </row>
    <row r="2" spans="1:11" ht="24.6" customHeight="1" x14ac:dyDescent="0.3">
      <c r="A2" s="163" t="s">
        <v>584</v>
      </c>
      <c r="B2" s="163"/>
      <c r="C2" s="163"/>
      <c r="D2" s="163"/>
      <c r="E2" s="163"/>
      <c r="F2" s="163"/>
      <c r="G2" s="163"/>
      <c r="H2" s="163"/>
      <c r="I2" s="163"/>
      <c r="J2" s="56"/>
      <c r="K2" s="56"/>
    </row>
    <row r="3" spans="1:11" ht="29.7" customHeight="1" x14ac:dyDescent="0.3">
      <c r="A3" s="139">
        <v>1</v>
      </c>
      <c r="B3" s="159" t="s">
        <v>594</v>
      </c>
      <c r="C3" s="159"/>
      <c r="D3" s="159"/>
      <c r="E3" s="159"/>
      <c r="F3" s="159"/>
      <c r="G3" s="159"/>
      <c r="H3" s="159"/>
      <c r="I3" s="159"/>
      <c r="J3" s="56"/>
      <c r="K3" s="56"/>
    </row>
    <row r="4" spans="1:11" ht="29.7" customHeight="1" x14ac:dyDescent="0.3">
      <c r="A4" s="139">
        <v>2</v>
      </c>
      <c r="B4" s="160" t="s">
        <v>592</v>
      </c>
      <c r="C4" s="160"/>
      <c r="D4" s="160"/>
      <c r="E4" s="160"/>
      <c r="F4" s="160"/>
      <c r="G4" s="160"/>
      <c r="H4" s="160"/>
      <c r="I4" s="160"/>
      <c r="J4" s="56"/>
      <c r="K4" s="56"/>
    </row>
    <row r="5" spans="1:11" ht="45.6" customHeight="1" thickBot="1" x14ac:dyDescent="0.35">
      <c r="A5" s="139">
        <v>3</v>
      </c>
      <c r="B5" s="161" t="s">
        <v>593</v>
      </c>
      <c r="C5" s="161"/>
      <c r="D5" s="161"/>
      <c r="E5" s="161"/>
      <c r="F5" s="161"/>
      <c r="G5" s="161"/>
      <c r="H5" s="161"/>
      <c r="I5" s="161"/>
      <c r="J5" s="56"/>
      <c r="K5" s="56"/>
    </row>
    <row r="6" spans="1:11" ht="51" customHeight="1" thickTop="1" x14ac:dyDescent="0.3">
      <c r="A6" s="140" t="s">
        <v>585</v>
      </c>
      <c r="B6" s="164" t="s">
        <v>688</v>
      </c>
      <c r="C6" s="164"/>
      <c r="D6" s="164"/>
      <c r="E6" s="164"/>
      <c r="F6" s="164"/>
      <c r="G6" s="164"/>
      <c r="H6" s="164"/>
      <c r="I6" s="136"/>
      <c r="J6" s="56"/>
      <c r="K6" s="56"/>
    </row>
    <row r="7" spans="1:11" ht="27.6" customHeight="1" x14ac:dyDescent="0.3">
      <c r="A7" s="141" t="s">
        <v>586</v>
      </c>
      <c r="B7" s="165" t="s">
        <v>588</v>
      </c>
      <c r="C7" s="165"/>
      <c r="D7" s="165"/>
      <c r="E7" s="165"/>
      <c r="F7" s="165"/>
      <c r="G7" s="165"/>
      <c r="H7" s="165"/>
      <c r="I7" s="136"/>
      <c r="J7" s="56"/>
      <c r="K7" s="56"/>
    </row>
    <row r="8" spans="1:11" ht="27.6" customHeight="1" x14ac:dyDescent="0.3">
      <c r="A8" s="141" t="s">
        <v>587</v>
      </c>
      <c r="B8" s="165" t="s">
        <v>589</v>
      </c>
      <c r="C8" s="165"/>
      <c r="D8" s="165"/>
      <c r="E8" s="165"/>
      <c r="F8" s="165"/>
      <c r="G8" s="165"/>
      <c r="H8" s="165"/>
      <c r="I8" s="136"/>
      <c r="J8" s="56"/>
      <c r="K8" s="56"/>
    </row>
    <row r="9" spans="1:11" ht="26.1" customHeight="1" thickBot="1" x14ac:dyDescent="0.35">
      <c r="A9" s="142"/>
      <c r="B9" s="166" t="s">
        <v>689</v>
      </c>
      <c r="C9" s="166"/>
      <c r="D9" s="166"/>
      <c r="E9" s="166"/>
      <c r="F9" s="166"/>
      <c r="G9" s="166"/>
      <c r="H9" s="166"/>
      <c r="I9" s="136"/>
      <c r="J9" s="56"/>
      <c r="K9" s="56"/>
    </row>
    <row r="10" spans="1:11" ht="35.700000000000003" customHeight="1" thickTop="1" thickBot="1" x14ac:dyDescent="0.35">
      <c r="B10" s="137"/>
      <c r="C10" s="138"/>
      <c r="D10" s="138"/>
      <c r="E10" s="138"/>
      <c r="F10" s="138"/>
      <c r="G10" s="138"/>
      <c r="H10" s="138"/>
      <c r="I10" s="136"/>
      <c r="J10" s="56"/>
      <c r="K10" s="56"/>
    </row>
    <row r="11" spans="1:11" ht="48.6" customHeight="1" thickBot="1" x14ac:dyDescent="0.4">
      <c r="B11" s="147" t="s">
        <v>582</v>
      </c>
      <c r="C11" s="157"/>
      <c r="D11" s="157"/>
      <c r="E11" s="157"/>
      <c r="F11" s="158"/>
      <c r="G11" s="111"/>
    </row>
    <row r="12" spans="1:11" ht="19.2" customHeight="1" thickBot="1" x14ac:dyDescent="0.35">
      <c r="B12" s="153" t="s">
        <v>690</v>
      </c>
      <c r="C12" s="154"/>
      <c r="D12" s="154"/>
      <c r="E12" s="154"/>
      <c r="F12" s="155"/>
    </row>
    <row r="13" spans="1:11" s="111" customFormat="1" ht="43.8" thickBot="1" x14ac:dyDescent="0.4">
      <c r="A13"/>
      <c r="B13" s="149" t="s">
        <v>559</v>
      </c>
      <c r="C13" s="115" t="s">
        <v>560</v>
      </c>
      <c r="D13" s="115" t="s">
        <v>561</v>
      </c>
      <c r="E13" s="115" t="s">
        <v>581</v>
      </c>
      <c r="F13" s="115" t="s">
        <v>591</v>
      </c>
    </row>
    <row r="14" spans="1:11" s="111" customFormat="1" ht="19.2" customHeight="1" thickBot="1" x14ac:dyDescent="0.4">
      <c r="A14"/>
      <c r="B14" s="149" t="s">
        <v>562</v>
      </c>
      <c r="C14" s="121" t="s">
        <v>563</v>
      </c>
      <c r="D14" s="117">
        <v>0.2</v>
      </c>
      <c r="E14" s="124">
        <v>800</v>
      </c>
      <c r="F14" s="145"/>
    </row>
    <row r="15" spans="1:11" s="111" customFormat="1" ht="21" customHeight="1" thickBot="1" x14ac:dyDescent="0.4">
      <c r="B15" s="116"/>
      <c r="C15" s="121" t="s">
        <v>564</v>
      </c>
      <c r="D15" s="117">
        <v>0.34</v>
      </c>
      <c r="E15" s="124">
        <v>840</v>
      </c>
      <c r="F15" s="145"/>
    </row>
    <row r="16" spans="1:11" s="111" customFormat="1" ht="21" customHeight="1" thickBot="1" x14ac:dyDescent="0.4">
      <c r="B16" s="116"/>
      <c r="C16" s="121" t="s">
        <v>565</v>
      </c>
      <c r="D16" s="117">
        <v>0.32</v>
      </c>
      <c r="E16" s="124">
        <v>1000</v>
      </c>
      <c r="F16" s="145"/>
    </row>
    <row r="17" spans="2:7" s="111" customFormat="1" ht="21" customHeight="1" thickBot="1" x14ac:dyDescent="0.4">
      <c r="B17" s="116"/>
      <c r="C17" s="121" t="s">
        <v>566</v>
      </c>
      <c r="D17" s="117">
        <v>0.37</v>
      </c>
      <c r="E17" s="124">
        <v>700</v>
      </c>
      <c r="F17" s="145"/>
    </row>
    <row r="18" spans="2:7" s="111" customFormat="1" ht="21" customHeight="1" thickBot="1" x14ac:dyDescent="0.4">
      <c r="B18" s="143"/>
      <c r="C18" s="121" t="s">
        <v>567</v>
      </c>
      <c r="D18" s="117">
        <v>0.89</v>
      </c>
      <c r="E18" s="124">
        <v>270</v>
      </c>
      <c r="F18" s="145"/>
    </row>
    <row r="19" spans="2:7" s="111" customFormat="1" ht="19.2" customHeight="1" thickBot="1" x14ac:dyDescent="0.4">
      <c r="B19" s="149" t="s">
        <v>568</v>
      </c>
      <c r="C19" s="121" t="s">
        <v>569</v>
      </c>
      <c r="D19" s="117">
        <v>2.39</v>
      </c>
      <c r="E19" s="124">
        <v>100</v>
      </c>
      <c r="F19" s="145"/>
    </row>
    <row r="20" spans="2:7" s="111" customFormat="1" ht="18.600000000000001" thickBot="1" x14ac:dyDescent="0.4">
      <c r="B20" s="118"/>
      <c r="C20" s="121" t="s">
        <v>570</v>
      </c>
      <c r="D20" s="117">
        <v>1.89</v>
      </c>
      <c r="E20" s="124">
        <v>100</v>
      </c>
      <c r="F20" s="145"/>
    </row>
    <row r="21" spans="2:7" s="111" customFormat="1" ht="18.600000000000001" thickBot="1" x14ac:dyDescent="0.4">
      <c r="B21" s="118"/>
      <c r="C21" s="121" t="s">
        <v>571</v>
      </c>
      <c r="D21" s="117">
        <v>1.86</v>
      </c>
      <c r="E21" s="124">
        <v>100</v>
      </c>
      <c r="F21" s="145"/>
    </row>
    <row r="22" spans="2:7" s="111" customFormat="1" ht="18.600000000000001" thickBot="1" x14ac:dyDescent="0.4">
      <c r="B22" s="118"/>
      <c r="C22" s="121" t="s">
        <v>572</v>
      </c>
      <c r="D22" s="117">
        <v>1.68</v>
      </c>
      <c r="E22" s="124">
        <v>100</v>
      </c>
      <c r="F22" s="145"/>
    </row>
    <row r="23" spans="2:7" s="111" customFormat="1" ht="18.600000000000001" thickBot="1" x14ac:dyDescent="0.4">
      <c r="B23" s="119"/>
      <c r="C23" s="144" t="s">
        <v>573</v>
      </c>
      <c r="D23" s="120">
        <v>1.49</v>
      </c>
      <c r="E23" s="124">
        <v>100</v>
      </c>
      <c r="F23" s="146"/>
    </row>
    <row r="24" spans="2:7" s="111" customFormat="1" ht="19.2" customHeight="1" thickBot="1" x14ac:dyDescent="0.4">
      <c r="B24" s="149" t="s">
        <v>590</v>
      </c>
      <c r="C24" s="148"/>
      <c r="D24" s="120" t="s">
        <v>687</v>
      </c>
      <c r="E24" s="124">
        <v>21</v>
      </c>
      <c r="F24" s="146"/>
    </row>
    <row r="25" spans="2:7" s="111" customFormat="1" ht="18" x14ac:dyDescent="0.35">
      <c r="B25" s="112"/>
      <c r="C25" s="113"/>
      <c r="D25" s="113"/>
      <c r="E25" s="113"/>
      <c r="F25" s="113"/>
      <c r="G25" s="113"/>
    </row>
  </sheetData>
  <sheetProtection password="CA63" sheet="1" objects="1" scenarios="1"/>
  <mergeCells count="12">
    <mergeCell ref="B12:F12"/>
    <mergeCell ref="C1:G1"/>
    <mergeCell ref="C11:F11"/>
    <mergeCell ref="B3:I3"/>
    <mergeCell ref="B4:I4"/>
    <mergeCell ref="B5:I5"/>
    <mergeCell ref="A1:B1"/>
    <mergeCell ref="A2:I2"/>
    <mergeCell ref="B6:H6"/>
    <mergeCell ref="B7:H7"/>
    <mergeCell ref="B8:H8"/>
    <mergeCell ref="B9:H9"/>
  </mergeCells>
  <pageMargins left="0.7" right="0.7" top="0.75" bottom="0.75" header="0.3" footer="0.3"/>
  <pageSetup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P499"/>
  <sheetViews>
    <sheetView zoomScale="70" zoomScaleNormal="70" zoomScaleSheetLayoutView="90" workbookViewId="0">
      <selection activeCell="H18" sqref="H18"/>
    </sheetView>
  </sheetViews>
  <sheetFormatPr baseColWidth="10" defaultColWidth="9.33203125" defaultRowHeight="14.4" x14ac:dyDescent="0.3"/>
  <cols>
    <col min="1" max="1" width="7.6640625" customWidth="1"/>
    <col min="2" max="2" width="5.5546875" bestFit="1" customWidth="1"/>
    <col min="3" max="3" width="19.44140625" customWidth="1"/>
    <col min="4" max="4" width="30.6640625" customWidth="1"/>
    <col min="5" max="5" width="31.33203125" customWidth="1"/>
    <col min="6" max="6" width="9.33203125" hidden="1" customWidth="1"/>
    <col min="7" max="7" width="11.44140625" style="1" customWidth="1"/>
    <col min="8" max="8" width="11.6640625" style="2" customWidth="1"/>
    <col min="9" max="9" width="20.6640625" style="3" customWidth="1"/>
    <col min="10" max="10" width="16.33203125" style="2" customWidth="1"/>
    <col min="11" max="11" width="13.6640625" customWidth="1"/>
  </cols>
  <sheetData>
    <row r="1" spans="1:16" ht="19.2" x14ac:dyDescent="0.35">
      <c r="A1" s="125"/>
      <c r="B1" s="126"/>
      <c r="C1" s="125"/>
      <c r="D1" s="125"/>
      <c r="E1" s="127"/>
      <c r="F1" s="126"/>
      <c r="G1" s="128"/>
      <c r="H1" s="129"/>
      <c r="I1" s="130"/>
      <c r="J1" s="129"/>
      <c r="K1" s="125"/>
    </row>
    <row r="2" spans="1:16" ht="58.2" customHeight="1" x14ac:dyDescent="0.4">
      <c r="A2" s="125"/>
      <c r="B2" s="131"/>
      <c r="C2" s="125"/>
      <c r="D2" s="171" t="s">
        <v>596</v>
      </c>
      <c r="E2" s="171"/>
      <c r="F2" s="171"/>
      <c r="G2" s="171"/>
      <c r="H2" s="171"/>
      <c r="I2" s="171"/>
      <c r="J2" s="129"/>
      <c r="K2" s="125"/>
    </row>
    <row r="3" spans="1:16" ht="58.5" customHeight="1" x14ac:dyDescent="0.3">
      <c r="A3" s="125"/>
      <c r="B3" s="132"/>
      <c r="C3" s="125"/>
      <c r="D3" s="175" t="s">
        <v>597</v>
      </c>
      <c r="E3" s="175"/>
      <c r="F3" s="175"/>
      <c r="G3" s="175"/>
      <c r="H3" s="175"/>
      <c r="I3" s="175"/>
      <c r="J3" s="129"/>
      <c r="K3" s="125"/>
    </row>
    <row r="4" spans="1:16" ht="31.5" customHeight="1" x14ac:dyDescent="0.35">
      <c r="A4" s="133"/>
      <c r="B4" s="134"/>
      <c r="C4" s="134"/>
      <c r="D4" s="169" t="s">
        <v>483</v>
      </c>
      <c r="E4" s="170"/>
      <c r="F4" s="125"/>
      <c r="G4" s="176" t="s">
        <v>484</v>
      </c>
      <c r="H4" s="176"/>
      <c r="I4" s="176"/>
      <c r="J4" s="129"/>
      <c r="K4" s="125"/>
    </row>
    <row r="5" spans="1:16" ht="17.7" customHeight="1" thickBot="1" x14ac:dyDescent="0.35">
      <c r="A5" s="135" t="s">
        <v>0</v>
      </c>
      <c r="B5" s="135"/>
      <c r="C5" s="135"/>
      <c r="D5" s="135"/>
      <c r="E5" s="135"/>
      <c r="F5" s="125"/>
      <c r="G5" s="128"/>
      <c r="H5" s="129"/>
      <c r="I5" s="130"/>
      <c r="J5" s="129"/>
      <c r="K5" s="125"/>
    </row>
    <row r="6" spans="1:16" ht="100.5" customHeight="1" thickBot="1" x14ac:dyDescent="0.7">
      <c r="A6" s="5"/>
      <c r="B6" s="5"/>
      <c r="C6" s="5"/>
      <c r="D6" s="172" t="s">
        <v>583</v>
      </c>
      <c r="E6" s="173"/>
      <c r="F6" s="173"/>
      <c r="G6" s="173"/>
      <c r="H6" s="173"/>
      <c r="I6" s="174"/>
      <c r="J6" s="177" t="s">
        <v>485</v>
      </c>
      <c r="K6" s="178"/>
      <c r="L6" s="69"/>
      <c r="M6" s="69"/>
      <c r="N6" s="69"/>
      <c r="O6" s="69"/>
      <c r="P6" s="69"/>
    </row>
    <row r="7" spans="1:16" ht="27.75" customHeight="1" x14ac:dyDescent="0.4">
      <c r="A7" s="5"/>
      <c r="B7" s="5"/>
      <c r="C7" s="5"/>
      <c r="D7" s="6"/>
      <c r="E7" s="51"/>
      <c r="F7" s="7"/>
      <c r="G7" s="8" t="s">
        <v>1</v>
      </c>
      <c r="H7" s="8" t="s">
        <v>2</v>
      </c>
      <c r="I7" s="9" t="s">
        <v>3</v>
      </c>
      <c r="J7" s="179"/>
      <c r="K7" s="180"/>
    </row>
    <row r="8" spans="1:16" ht="21" customHeight="1" thickBot="1" x14ac:dyDescent="0.45">
      <c r="A8" s="5"/>
      <c r="B8" s="5"/>
      <c r="D8" s="10" t="s">
        <v>4</v>
      </c>
      <c r="E8" s="52"/>
      <c r="F8" s="11"/>
      <c r="G8" s="12" t="s">
        <v>5</v>
      </c>
      <c r="H8" s="13">
        <v>0</v>
      </c>
      <c r="I8" s="14">
        <v>0</v>
      </c>
      <c r="J8" s="181"/>
      <c r="K8" s="182"/>
    </row>
    <row r="9" spans="1:16" ht="21" customHeight="1" x14ac:dyDescent="0.4">
      <c r="A9" s="5"/>
      <c r="B9" s="5"/>
      <c r="C9" s="5"/>
      <c r="D9" s="10" t="s">
        <v>6</v>
      </c>
      <c r="E9" s="52"/>
      <c r="F9" s="11"/>
      <c r="G9" s="15" t="s">
        <v>7</v>
      </c>
      <c r="H9" s="13">
        <v>0.08</v>
      </c>
      <c r="I9" s="16">
        <v>0.08</v>
      </c>
      <c r="K9" s="167" t="s">
        <v>8</v>
      </c>
    </row>
    <row r="10" spans="1:16" ht="21" customHeight="1" thickBot="1" x14ac:dyDescent="0.45">
      <c r="A10" s="17"/>
      <c r="B10" s="4"/>
      <c r="D10" s="18"/>
      <c r="E10" s="19"/>
      <c r="F10" s="19"/>
      <c r="G10" s="20" t="s">
        <v>9</v>
      </c>
      <c r="H10" s="21">
        <v>0.1</v>
      </c>
      <c r="I10" s="22">
        <v>0.1</v>
      </c>
      <c r="K10" s="168"/>
    </row>
    <row r="11" spans="1:16" s="23" customFormat="1" ht="60.75" customHeight="1" x14ac:dyDescent="0.3">
      <c r="A11" s="57" t="s">
        <v>10</v>
      </c>
      <c r="B11" s="58" t="s">
        <v>11</v>
      </c>
      <c r="C11" s="59" t="s">
        <v>481</v>
      </c>
      <c r="D11" s="59" t="s">
        <v>12</v>
      </c>
      <c r="E11" s="60" t="s">
        <v>480</v>
      </c>
      <c r="F11" s="61" t="s">
        <v>13</v>
      </c>
      <c r="G11" s="62" t="s">
        <v>479</v>
      </c>
      <c r="H11" s="63" t="s">
        <v>14</v>
      </c>
      <c r="I11" s="64" t="s">
        <v>15</v>
      </c>
      <c r="J11" s="65" t="s">
        <v>16</v>
      </c>
      <c r="K11" s="66">
        <v>0</v>
      </c>
    </row>
    <row r="12" spans="1:16" s="56" customFormat="1" ht="33" customHeight="1" x14ac:dyDescent="0.3">
      <c r="A12" s="71">
        <v>1001</v>
      </c>
      <c r="B12" s="72">
        <v>100</v>
      </c>
      <c r="C12" s="73" t="s">
        <v>443</v>
      </c>
      <c r="D12" s="74" t="s">
        <v>17</v>
      </c>
      <c r="E12" s="75" t="s">
        <v>18</v>
      </c>
      <c r="F12" s="76">
        <v>0.53</v>
      </c>
      <c r="G12" s="77">
        <v>0.3</v>
      </c>
      <c r="H12" s="70">
        <f>F12*1.1</f>
        <v>0.58300000000000007</v>
      </c>
      <c r="I12" s="54">
        <v>0</v>
      </c>
      <c r="J12" s="53">
        <f t="shared" ref="J12:J43" si="0">(G12+H12)*I12</f>
        <v>0</v>
      </c>
      <c r="K12" s="55">
        <f t="shared" ref="K12:K75" si="1">((H12-(H12*$K$11))*I12)+(G12*I12)</f>
        <v>0</v>
      </c>
    </row>
    <row r="13" spans="1:16" s="56" customFormat="1" ht="33" customHeight="1" x14ac:dyDescent="0.3">
      <c r="A13" s="71">
        <v>1002</v>
      </c>
      <c r="B13" s="72">
        <v>100</v>
      </c>
      <c r="C13" s="73" t="s">
        <v>445</v>
      </c>
      <c r="D13" s="74" t="s">
        <v>19</v>
      </c>
      <c r="E13" s="75" t="s">
        <v>20</v>
      </c>
      <c r="F13" s="76">
        <v>0.75</v>
      </c>
      <c r="G13" s="77">
        <v>0.1</v>
      </c>
      <c r="H13" s="70">
        <f t="shared" ref="H13:H76" si="2">F13*1.1</f>
        <v>0.82500000000000007</v>
      </c>
      <c r="I13" s="54">
        <v>0</v>
      </c>
      <c r="J13" s="53">
        <f t="shared" si="0"/>
        <v>0</v>
      </c>
      <c r="K13" s="55">
        <f t="shared" si="1"/>
        <v>0</v>
      </c>
    </row>
    <row r="14" spans="1:16" s="56" customFormat="1" ht="33" customHeight="1" x14ac:dyDescent="0.3">
      <c r="A14" s="71">
        <v>1003</v>
      </c>
      <c r="B14" s="72">
        <v>100</v>
      </c>
      <c r="C14" s="73" t="s">
        <v>445</v>
      </c>
      <c r="D14" s="73" t="s">
        <v>21</v>
      </c>
      <c r="E14" s="73" t="s">
        <v>22</v>
      </c>
      <c r="F14" s="76">
        <v>0.57999999999999996</v>
      </c>
      <c r="G14" s="78">
        <v>0.17</v>
      </c>
      <c r="H14" s="70">
        <f t="shared" si="2"/>
        <v>0.63800000000000001</v>
      </c>
      <c r="I14" s="54">
        <v>0</v>
      </c>
      <c r="J14" s="53">
        <f t="shared" si="0"/>
        <v>0</v>
      </c>
      <c r="K14" s="55">
        <f t="shared" si="1"/>
        <v>0</v>
      </c>
    </row>
    <row r="15" spans="1:16" s="56" customFormat="1" ht="33" customHeight="1" x14ac:dyDescent="0.3">
      <c r="A15" s="71">
        <v>1004</v>
      </c>
      <c r="B15" s="72">
        <v>100</v>
      </c>
      <c r="C15" s="73" t="s">
        <v>445</v>
      </c>
      <c r="D15" s="73" t="s">
        <v>21</v>
      </c>
      <c r="E15" s="73" t="s">
        <v>23</v>
      </c>
      <c r="F15" s="76">
        <v>0.57999999999999996</v>
      </c>
      <c r="G15" s="79">
        <v>0.17</v>
      </c>
      <c r="H15" s="70">
        <f t="shared" si="2"/>
        <v>0.63800000000000001</v>
      </c>
      <c r="I15" s="54">
        <v>0</v>
      </c>
      <c r="J15" s="53">
        <f t="shared" si="0"/>
        <v>0</v>
      </c>
      <c r="K15" s="55">
        <f t="shared" si="1"/>
        <v>0</v>
      </c>
    </row>
    <row r="16" spans="1:16" s="56" customFormat="1" ht="33" customHeight="1" x14ac:dyDescent="0.3">
      <c r="A16" s="71">
        <v>1005</v>
      </c>
      <c r="B16" s="72">
        <v>100</v>
      </c>
      <c r="C16" s="73" t="s">
        <v>443</v>
      </c>
      <c r="D16" s="73" t="s">
        <v>24</v>
      </c>
      <c r="E16" s="73" t="s">
        <v>25</v>
      </c>
      <c r="F16" s="76">
        <v>0.59</v>
      </c>
      <c r="G16" s="79">
        <v>0.31</v>
      </c>
      <c r="H16" s="70">
        <f t="shared" si="2"/>
        <v>0.64900000000000002</v>
      </c>
      <c r="I16" s="54">
        <v>0</v>
      </c>
      <c r="J16" s="53">
        <f t="shared" si="0"/>
        <v>0</v>
      </c>
      <c r="K16" s="55">
        <f t="shared" si="1"/>
        <v>0</v>
      </c>
    </row>
    <row r="17" spans="1:11" s="56" customFormat="1" ht="33" customHeight="1" x14ac:dyDescent="0.3">
      <c r="A17" s="71">
        <v>1007</v>
      </c>
      <c r="B17" s="72">
        <v>100</v>
      </c>
      <c r="C17" s="73" t="s">
        <v>443</v>
      </c>
      <c r="D17" s="74" t="s">
        <v>27</v>
      </c>
      <c r="E17" s="75" t="s">
        <v>28</v>
      </c>
      <c r="F17" s="76">
        <v>0.59</v>
      </c>
      <c r="G17" s="78">
        <v>0.28000000000000003</v>
      </c>
      <c r="H17" s="70">
        <f t="shared" si="2"/>
        <v>0.64900000000000002</v>
      </c>
      <c r="I17" s="54">
        <v>0</v>
      </c>
      <c r="J17" s="53">
        <f t="shared" si="0"/>
        <v>0</v>
      </c>
      <c r="K17" s="55">
        <f t="shared" si="1"/>
        <v>0</v>
      </c>
    </row>
    <row r="18" spans="1:11" s="56" customFormat="1" ht="33" customHeight="1" x14ac:dyDescent="0.3">
      <c r="A18" s="71">
        <v>1008</v>
      </c>
      <c r="B18" s="72">
        <v>100</v>
      </c>
      <c r="C18" s="73" t="s">
        <v>443</v>
      </c>
      <c r="D18" s="74" t="s">
        <v>27</v>
      </c>
      <c r="E18" s="75" t="s">
        <v>29</v>
      </c>
      <c r="F18" s="76">
        <v>0.59</v>
      </c>
      <c r="G18" s="79">
        <v>0.28000000000000003</v>
      </c>
      <c r="H18" s="70">
        <f t="shared" si="2"/>
        <v>0.64900000000000002</v>
      </c>
      <c r="I18" s="54">
        <v>0</v>
      </c>
      <c r="J18" s="53">
        <f t="shared" si="0"/>
        <v>0</v>
      </c>
      <c r="K18" s="55">
        <f t="shared" si="1"/>
        <v>0</v>
      </c>
    </row>
    <row r="19" spans="1:11" s="56" customFormat="1" ht="33" customHeight="1" x14ac:dyDescent="0.3">
      <c r="A19" s="71">
        <v>1708</v>
      </c>
      <c r="B19" s="72">
        <v>100</v>
      </c>
      <c r="C19" s="73" t="s">
        <v>443</v>
      </c>
      <c r="D19" s="74" t="s">
        <v>27</v>
      </c>
      <c r="E19" s="75" t="s">
        <v>446</v>
      </c>
      <c r="F19" s="76">
        <v>0.59</v>
      </c>
      <c r="G19" s="79">
        <v>0.28000000000000003</v>
      </c>
      <c r="H19" s="70">
        <f t="shared" si="2"/>
        <v>0.64900000000000002</v>
      </c>
      <c r="I19" s="54">
        <v>0</v>
      </c>
      <c r="J19" s="53">
        <f t="shared" si="0"/>
        <v>0</v>
      </c>
      <c r="K19" s="55">
        <f t="shared" si="1"/>
        <v>0</v>
      </c>
    </row>
    <row r="20" spans="1:11" s="56" customFormat="1" ht="33" customHeight="1" x14ac:dyDescent="0.3">
      <c r="A20" s="71">
        <v>1010</v>
      </c>
      <c r="B20" s="72">
        <v>100</v>
      </c>
      <c r="C20" s="73" t="s">
        <v>443</v>
      </c>
      <c r="D20" s="74" t="s">
        <v>27</v>
      </c>
      <c r="E20" s="75" t="s">
        <v>30</v>
      </c>
      <c r="F20" s="76">
        <v>0.59</v>
      </c>
      <c r="G20" s="79">
        <v>0.3</v>
      </c>
      <c r="H20" s="70">
        <f t="shared" si="2"/>
        <v>0.64900000000000002</v>
      </c>
      <c r="I20" s="54">
        <v>0</v>
      </c>
      <c r="J20" s="53">
        <f t="shared" si="0"/>
        <v>0</v>
      </c>
      <c r="K20" s="55">
        <f t="shared" si="1"/>
        <v>0</v>
      </c>
    </row>
    <row r="21" spans="1:11" s="56" customFormat="1" ht="33" customHeight="1" x14ac:dyDescent="0.3">
      <c r="A21" s="71">
        <v>1012</v>
      </c>
      <c r="B21" s="72">
        <v>100</v>
      </c>
      <c r="C21" s="73" t="s">
        <v>443</v>
      </c>
      <c r="D21" s="74" t="s">
        <v>27</v>
      </c>
      <c r="E21" s="75" t="s">
        <v>32</v>
      </c>
      <c r="F21" s="76">
        <v>0.59</v>
      </c>
      <c r="G21" s="79">
        <v>0.28000000000000003</v>
      </c>
      <c r="H21" s="70">
        <f t="shared" si="2"/>
        <v>0.64900000000000002</v>
      </c>
      <c r="I21" s="54">
        <v>0</v>
      </c>
      <c r="J21" s="53">
        <f t="shared" si="0"/>
        <v>0</v>
      </c>
      <c r="K21" s="55">
        <f t="shared" si="1"/>
        <v>0</v>
      </c>
    </row>
    <row r="22" spans="1:11" s="56" customFormat="1" ht="33" customHeight="1" x14ac:dyDescent="0.3">
      <c r="A22" s="71">
        <v>1013</v>
      </c>
      <c r="B22" s="72">
        <v>100</v>
      </c>
      <c r="C22" s="73" t="s">
        <v>443</v>
      </c>
      <c r="D22" s="74" t="s">
        <v>27</v>
      </c>
      <c r="E22" s="75" t="s">
        <v>33</v>
      </c>
      <c r="F22" s="76">
        <v>0.59</v>
      </c>
      <c r="G22" s="79">
        <v>0.28000000000000003</v>
      </c>
      <c r="H22" s="70">
        <f t="shared" si="2"/>
        <v>0.64900000000000002</v>
      </c>
      <c r="I22" s="54">
        <v>0</v>
      </c>
      <c r="J22" s="53">
        <f t="shared" si="0"/>
        <v>0</v>
      </c>
      <c r="K22" s="55">
        <f t="shared" si="1"/>
        <v>0</v>
      </c>
    </row>
    <row r="23" spans="1:11" s="56" customFormat="1" ht="33" customHeight="1" x14ac:dyDescent="0.3">
      <c r="A23" s="71">
        <v>1014</v>
      </c>
      <c r="B23" s="72">
        <v>100</v>
      </c>
      <c r="C23" s="73" t="s">
        <v>443</v>
      </c>
      <c r="D23" s="74" t="s">
        <v>27</v>
      </c>
      <c r="E23" s="75" t="s">
        <v>34</v>
      </c>
      <c r="F23" s="76">
        <v>0.59</v>
      </c>
      <c r="G23" s="79">
        <v>0.28000000000000003</v>
      </c>
      <c r="H23" s="70">
        <f t="shared" si="2"/>
        <v>0.64900000000000002</v>
      </c>
      <c r="I23" s="54">
        <v>0</v>
      </c>
      <c r="J23" s="53">
        <f t="shared" si="0"/>
        <v>0</v>
      </c>
      <c r="K23" s="55">
        <f t="shared" si="1"/>
        <v>0</v>
      </c>
    </row>
    <row r="24" spans="1:11" s="56" customFormat="1" ht="33" customHeight="1" x14ac:dyDescent="0.3">
      <c r="A24" s="71">
        <v>1006</v>
      </c>
      <c r="B24" s="72">
        <v>100</v>
      </c>
      <c r="C24" s="73" t="s">
        <v>443</v>
      </c>
      <c r="D24" s="74" t="s">
        <v>598</v>
      </c>
      <c r="E24" s="75" t="s">
        <v>26</v>
      </c>
      <c r="F24" s="76">
        <v>0.59</v>
      </c>
      <c r="G24" s="79">
        <v>0.28000000000000003</v>
      </c>
      <c r="H24" s="70">
        <f t="shared" si="2"/>
        <v>0.64900000000000002</v>
      </c>
      <c r="I24" s="54">
        <v>0</v>
      </c>
      <c r="J24" s="53">
        <f t="shared" si="0"/>
        <v>0</v>
      </c>
      <c r="K24" s="55">
        <f t="shared" si="1"/>
        <v>0</v>
      </c>
    </row>
    <row r="25" spans="1:11" s="56" customFormat="1" ht="33" customHeight="1" x14ac:dyDescent="0.3">
      <c r="A25" s="71">
        <v>1015</v>
      </c>
      <c r="B25" s="72">
        <v>100</v>
      </c>
      <c r="C25" s="73" t="s">
        <v>443</v>
      </c>
      <c r="D25" s="74" t="s">
        <v>35</v>
      </c>
      <c r="E25" s="75" t="s">
        <v>36</v>
      </c>
      <c r="F25" s="76">
        <v>0.54</v>
      </c>
      <c r="G25" s="79">
        <v>0.28000000000000003</v>
      </c>
      <c r="H25" s="70">
        <f t="shared" si="2"/>
        <v>0.59400000000000008</v>
      </c>
      <c r="I25" s="54">
        <v>0</v>
      </c>
      <c r="J25" s="53">
        <f t="shared" si="0"/>
        <v>0</v>
      </c>
      <c r="K25" s="55">
        <f t="shared" si="1"/>
        <v>0</v>
      </c>
    </row>
    <row r="26" spans="1:11" s="56" customFormat="1" ht="33" customHeight="1" x14ac:dyDescent="0.3">
      <c r="A26" s="71">
        <v>1016</v>
      </c>
      <c r="B26" s="72">
        <v>100</v>
      </c>
      <c r="C26" s="73" t="s">
        <v>443</v>
      </c>
      <c r="D26" s="74" t="s">
        <v>35</v>
      </c>
      <c r="E26" s="75" t="s">
        <v>37</v>
      </c>
      <c r="F26" s="76">
        <v>0.54</v>
      </c>
      <c r="G26" s="79">
        <v>0.28000000000000003</v>
      </c>
      <c r="H26" s="70">
        <f t="shared" si="2"/>
        <v>0.59400000000000008</v>
      </c>
      <c r="I26" s="54">
        <v>0</v>
      </c>
      <c r="J26" s="53">
        <f t="shared" si="0"/>
        <v>0</v>
      </c>
      <c r="K26" s="55">
        <f t="shared" si="1"/>
        <v>0</v>
      </c>
    </row>
    <row r="27" spans="1:11" s="56" customFormat="1" ht="33" customHeight="1" x14ac:dyDescent="0.3">
      <c r="A27" s="71">
        <v>1018</v>
      </c>
      <c r="B27" s="72">
        <v>100</v>
      </c>
      <c r="C27" s="73" t="s">
        <v>447</v>
      </c>
      <c r="D27" s="74" t="s">
        <v>38</v>
      </c>
      <c r="E27" s="75" t="s">
        <v>39</v>
      </c>
      <c r="F27" s="76">
        <v>0.57999999999999996</v>
      </c>
      <c r="G27" s="77">
        <v>0.27</v>
      </c>
      <c r="H27" s="70">
        <f t="shared" si="2"/>
        <v>0.63800000000000001</v>
      </c>
      <c r="I27" s="54">
        <v>0</v>
      </c>
      <c r="J27" s="53">
        <f t="shared" si="0"/>
        <v>0</v>
      </c>
      <c r="K27" s="55">
        <f t="shared" si="1"/>
        <v>0</v>
      </c>
    </row>
    <row r="28" spans="1:11" s="56" customFormat="1" ht="33" customHeight="1" x14ac:dyDescent="0.3">
      <c r="A28" s="71">
        <v>1019</v>
      </c>
      <c r="B28" s="72">
        <v>100</v>
      </c>
      <c r="C28" s="73" t="s">
        <v>445</v>
      </c>
      <c r="D28" s="80" t="s">
        <v>40</v>
      </c>
      <c r="E28" s="80" t="s">
        <v>41</v>
      </c>
      <c r="F28" s="76">
        <v>0.57999999999999996</v>
      </c>
      <c r="G28" s="77">
        <v>0.1</v>
      </c>
      <c r="H28" s="70">
        <f t="shared" si="2"/>
        <v>0.63800000000000001</v>
      </c>
      <c r="I28" s="54">
        <v>0</v>
      </c>
      <c r="J28" s="53">
        <f t="shared" si="0"/>
        <v>0</v>
      </c>
      <c r="K28" s="55">
        <f t="shared" si="1"/>
        <v>0</v>
      </c>
    </row>
    <row r="29" spans="1:11" s="56" customFormat="1" ht="33" customHeight="1" x14ac:dyDescent="0.3">
      <c r="A29" s="71">
        <v>1020</v>
      </c>
      <c r="B29" s="72">
        <v>100</v>
      </c>
      <c r="C29" s="73" t="s">
        <v>447</v>
      </c>
      <c r="D29" s="80" t="s">
        <v>42</v>
      </c>
      <c r="E29" s="80" t="s">
        <v>43</v>
      </c>
      <c r="F29" s="76">
        <v>0.57999999999999996</v>
      </c>
      <c r="G29" s="77">
        <v>0.21</v>
      </c>
      <c r="H29" s="70">
        <f t="shared" si="2"/>
        <v>0.63800000000000001</v>
      </c>
      <c r="I29" s="54">
        <v>0</v>
      </c>
      <c r="J29" s="53">
        <f t="shared" si="0"/>
        <v>0</v>
      </c>
      <c r="K29" s="55">
        <f t="shared" si="1"/>
        <v>0</v>
      </c>
    </row>
    <row r="30" spans="1:11" s="56" customFormat="1" ht="33" customHeight="1" x14ac:dyDescent="0.3">
      <c r="A30" s="71">
        <v>1021</v>
      </c>
      <c r="B30" s="72">
        <v>100</v>
      </c>
      <c r="C30" s="73" t="s">
        <v>443</v>
      </c>
      <c r="D30" s="73" t="s">
        <v>44</v>
      </c>
      <c r="E30" s="73" t="s">
        <v>45</v>
      </c>
      <c r="F30" s="76">
        <v>0.53</v>
      </c>
      <c r="G30" s="77">
        <v>0.3</v>
      </c>
      <c r="H30" s="70">
        <f t="shared" si="2"/>
        <v>0.58300000000000007</v>
      </c>
      <c r="I30" s="54">
        <v>0</v>
      </c>
      <c r="J30" s="53">
        <f t="shared" si="0"/>
        <v>0</v>
      </c>
      <c r="K30" s="55">
        <f t="shared" si="1"/>
        <v>0</v>
      </c>
    </row>
    <row r="31" spans="1:11" s="56" customFormat="1" ht="33" customHeight="1" x14ac:dyDescent="0.3">
      <c r="A31" s="71">
        <v>1022</v>
      </c>
      <c r="B31" s="72">
        <v>100</v>
      </c>
      <c r="C31" s="73" t="s">
        <v>443</v>
      </c>
      <c r="D31" s="73" t="s">
        <v>44</v>
      </c>
      <c r="E31" s="73" t="s">
        <v>46</v>
      </c>
      <c r="F31" s="76">
        <v>0.53</v>
      </c>
      <c r="G31" s="77">
        <v>0.26</v>
      </c>
      <c r="H31" s="70">
        <f t="shared" si="2"/>
        <v>0.58300000000000007</v>
      </c>
      <c r="I31" s="54">
        <v>0</v>
      </c>
      <c r="J31" s="53">
        <f t="shared" si="0"/>
        <v>0</v>
      </c>
      <c r="K31" s="55">
        <f t="shared" si="1"/>
        <v>0</v>
      </c>
    </row>
    <row r="32" spans="1:11" s="56" customFormat="1" ht="33" customHeight="1" x14ac:dyDescent="0.3">
      <c r="A32" s="71">
        <v>1025</v>
      </c>
      <c r="B32" s="72">
        <v>100</v>
      </c>
      <c r="C32" s="73" t="s">
        <v>443</v>
      </c>
      <c r="D32" s="73" t="s">
        <v>44</v>
      </c>
      <c r="E32" s="75" t="s">
        <v>48</v>
      </c>
      <c r="F32" s="76">
        <v>0.53</v>
      </c>
      <c r="G32" s="77">
        <v>0.3</v>
      </c>
      <c r="H32" s="70">
        <f t="shared" si="2"/>
        <v>0.58300000000000007</v>
      </c>
      <c r="I32" s="54">
        <v>0</v>
      </c>
      <c r="J32" s="53">
        <f t="shared" si="0"/>
        <v>0</v>
      </c>
      <c r="K32" s="55">
        <f t="shared" si="1"/>
        <v>0</v>
      </c>
    </row>
    <row r="33" spans="1:11" s="56" customFormat="1" ht="33" customHeight="1" x14ac:dyDescent="0.3">
      <c r="A33" s="71">
        <v>1026</v>
      </c>
      <c r="B33" s="72">
        <v>100</v>
      </c>
      <c r="C33" s="73" t="s">
        <v>443</v>
      </c>
      <c r="D33" s="73" t="s">
        <v>49</v>
      </c>
      <c r="E33" s="75" t="s">
        <v>486</v>
      </c>
      <c r="F33" s="76">
        <v>0.53</v>
      </c>
      <c r="G33" s="77">
        <v>0.3</v>
      </c>
      <c r="H33" s="70">
        <f t="shared" si="2"/>
        <v>0.58300000000000007</v>
      </c>
      <c r="I33" s="54">
        <v>0</v>
      </c>
      <c r="J33" s="53">
        <f t="shared" si="0"/>
        <v>0</v>
      </c>
      <c r="K33" s="55">
        <f t="shared" si="1"/>
        <v>0</v>
      </c>
    </row>
    <row r="34" spans="1:11" s="56" customFormat="1" ht="33" customHeight="1" x14ac:dyDescent="0.3">
      <c r="A34" s="71">
        <v>1945</v>
      </c>
      <c r="B34" s="72">
        <v>50</v>
      </c>
      <c r="C34" s="73" t="s">
        <v>443</v>
      </c>
      <c r="D34" s="73" t="s">
        <v>50</v>
      </c>
      <c r="E34" s="75" t="s">
        <v>599</v>
      </c>
      <c r="F34" s="76">
        <v>1.25</v>
      </c>
      <c r="G34" s="77">
        <v>0.38</v>
      </c>
      <c r="H34" s="70">
        <f t="shared" si="2"/>
        <v>1.375</v>
      </c>
      <c r="I34" s="54">
        <v>0</v>
      </c>
      <c r="J34" s="53">
        <f t="shared" si="0"/>
        <v>0</v>
      </c>
      <c r="K34" s="55">
        <f t="shared" si="1"/>
        <v>0</v>
      </c>
    </row>
    <row r="35" spans="1:11" s="56" customFormat="1" ht="33" customHeight="1" x14ac:dyDescent="0.3">
      <c r="A35" s="71">
        <v>1030</v>
      </c>
      <c r="B35" s="72">
        <v>50</v>
      </c>
      <c r="C35" s="73" t="s">
        <v>443</v>
      </c>
      <c r="D35" s="73" t="s">
        <v>50</v>
      </c>
      <c r="E35" s="75" t="s">
        <v>600</v>
      </c>
      <c r="F35" s="76">
        <v>1.25</v>
      </c>
      <c r="G35" s="77">
        <v>0.38</v>
      </c>
      <c r="H35" s="70">
        <f t="shared" si="2"/>
        <v>1.375</v>
      </c>
      <c r="I35" s="54">
        <v>0</v>
      </c>
      <c r="J35" s="53">
        <f t="shared" si="0"/>
        <v>0</v>
      </c>
      <c r="K35" s="55">
        <f t="shared" si="1"/>
        <v>0</v>
      </c>
    </row>
    <row r="36" spans="1:11" s="56" customFormat="1" ht="33" customHeight="1" x14ac:dyDescent="0.3">
      <c r="A36" s="71">
        <v>1031</v>
      </c>
      <c r="B36" s="72">
        <v>50</v>
      </c>
      <c r="C36" s="73" t="s">
        <v>443</v>
      </c>
      <c r="D36" s="73" t="s">
        <v>50</v>
      </c>
      <c r="E36" s="75" t="s">
        <v>601</v>
      </c>
      <c r="F36" s="76">
        <v>1.25</v>
      </c>
      <c r="G36" s="77">
        <v>0.38</v>
      </c>
      <c r="H36" s="70">
        <f t="shared" si="2"/>
        <v>1.375</v>
      </c>
      <c r="I36" s="54">
        <v>0</v>
      </c>
      <c r="J36" s="53">
        <f t="shared" si="0"/>
        <v>0</v>
      </c>
      <c r="K36" s="55">
        <f t="shared" si="1"/>
        <v>0</v>
      </c>
    </row>
    <row r="37" spans="1:11" s="56" customFormat="1" ht="33" customHeight="1" x14ac:dyDescent="0.3">
      <c r="A37" s="71">
        <v>1032</v>
      </c>
      <c r="B37" s="72">
        <v>100</v>
      </c>
      <c r="C37" s="73" t="s">
        <v>443</v>
      </c>
      <c r="D37" s="73" t="s">
        <v>50</v>
      </c>
      <c r="E37" s="75" t="s">
        <v>602</v>
      </c>
      <c r="F37" s="76">
        <v>0.67</v>
      </c>
      <c r="G37" s="77">
        <v>0.32</v>
      </c>
      <c r="H37" s="70">
        <f t="shared" si="2"/>
        <v>0.7370000000000001</v>
      </c>
      <c r="I37" s="54">
        <v>0</v>
      </c>
      <c r="J37" s="53">
        <f t="shared" si="0"/>
        <v>0</v>
      </c>
      <c r="K37" s="55">
        <f t="shared" si="1"/>
        <v>0</v>
      </c>
    </row>
    <row r="38" spans="1:11" s="56" customFormat="1" ht="33" customHeight="1" x14ac:dyDescent="0.3">
      <c r="A38" s="71">
        <v>1033</v>
      </c>
      <c r="B38" s="72">
        <v>100</v>
      </c>
      <c r="C38" s="73" t="s">
        <v>443</v>
      </c>
      <c r="D38" s="73" t="s">
        <v>50</v>
      </c>
      <c r="E38" s="74" t="s">
        <v>603</v>
      </c>
      <c r="F38" s="76">
        <v>0.66</v>
      </c>
      <c r="G38" s="79">
        <v>0.34</v>
      </c>
      <c r="H38" s="70">
        <f t="shared" si="2"/>
        <v>0.72600000000000009</v>
      </c>
      <c r="I38" s="54">
        <v>0</v>
      </c>
      <c r="J38" s="53">
        <f t="shared" si="0"/>
        <v>0</v>
      </c>
      <c r="K38" s="55">
        <f t="shared" si="1"/>
        <v>0</v>
      </c>
    </row>
    <row r="39" spans="1:11" s="56" customFormat="1" ht="33" customHeight="1" x14ac:dyDescent="0.3">
      <c r="A39" s="71">
        <v>1034</v>
      </c>
      <c r="B39" s="72">
        <v>100</v>
      </c>
      <c r="C39" s="73" t="s">
        <v>443</v>
      </c>
      <c r="D39" s="73" t="s">
        <v>50</v>
      </c>
      <c r="E39" s="74" t="s">
        <v>604</v>
      </c>
      <c r="F39" s="76">
        <v>0.66</v>
      </c>
      <c r="G39" s="79">
        <v>0.32</v>
      </c>
      <c r="H39" s="70">
        <f t="shared" si="2"/>
        <v>0.72600000000000009</v>
      </c>
      <c r="I39" s="54">
        <v>0</v>
      </c>
      <c r="J39" s="53">
        <f t="shared" si="0"/>
        <v>0</v>
      </c>
      <c r="K39" s="55">
        <f t="shared" si="1"/>
        <v>0</v>
      </c>
    </row>
    <row r="40" spans="1:11" s="56" customFormat="1" ht="33" customHeight="1" x14ac:dyDescent="0.3">
      <c r="A40" s="71">
        <v>1035</v>
      </c>
      <c r="B40" s="72">
        <v>50</v>
      </c>
      <c r="C40" s="73" t="s">
        <v>445</v>
      </c>
      <c r="D40" s="73" t="s">
        <v>51</v>
      </c>
      <c r="E40" s="75" t="s">
        <v>468</v>
      </c>
      <c r="F40" s="76">
        <v>0.92</v>
      </c>
      <c r="G40" s="79">
        <v>0.23</v>
      </c>
      <c r="H40" s="70">
        <f t="shared" si="2"/>
        <v>1.0120000000000002</v>
      </c>
      <c r="I40" s="54">
        <v>0</v>
      </c>
      <c r="J40" s="53">
        <f t="shared" si="0"/>
        <v>0</v>
      </c>
      <c r="K40" s="55">
        <f t="shared" si="1"/>
        <v>0</v>
      </c>
    </row>
    <row r="41" spans="1:11" s="56" customFormat="1" ht="33" customHeight="1" x14ac:dyDescent="0.3">
      <c r="A41" s="71">
        <v>1036</v>
      </c>
      <c r="B41" s="72">
        <v>50</v>
      </c>
      <c r="C41" s="73" t="s">
        <v>445</v>
      </c>
      <c r="D41" s="73" t="s">
        <v>51</v>
      </c>
      <c r="E41" s="74" t="s">
        <v>469</v>
      </c>
      <c r="F41" s="76">
        <v>0.92</v>
      </c>
      <c r="G41" s="79">
        <v>0.23</v>
      </c>
      <c r="H41" s="70">
        <f t="shared" si="2"/>
        <v>1.0120000000000002</v>
      </c>
      <c r="I41" s="54">
        <v>0</v>
      </c>
      <c r="J41" s="53">
        <f t="shared" si="0"/>
        <v>0</v>
      </c>
      <c r="K41" s="55">
        <f t="shared" si="1"/>
        <v>0</v>
      </c>
    </row>
    <row r="42" spans="1:11" s="56" customFormat="1" ht="33" customHeight="1" x14ac:dyDescent="0.3">
      <c r="A42" s="71">
        <v>1037</v>
      </c>
      <c r="B42" s="72">
        <v>50</v>
      </c>
      <c r="C42" s="73" t="s">
        <v>445</v>
      </c>
      <c r="D42" s="73" t="s">
        <v>51</v>
      </c>
      <c r="E42" s="74" t="s">
        <v>52</v>
      </c>
      <c r="F42" s="76">
        <v>0.92</v>
      </c>
      <c r="G42" s="79">
        <v>0.23</v>
      </c>
      <c r="H42" s="70">
        <f t="shared" si="2"/>
        <v>1.0120000000000002</v>
      </c>
      <c r="I42" s="54">
        <v>0</v>
      </c>
      <c r="J42" s="53">
        <f t="shared" si="0"/>
        <v>0</v>
      </c>
      <c r="K42" s="55">
        <f t="shared" si="1"/>
        <v>0</v>
      </c>
    </row>
    <row r="43" spans="1:11" s="56" customFormat="1" ht="33" customHeight="1" x14ac:dyDescent="0.3">
      <c r="A43" s="71">
        <v>1038</v>
      </c>
      <c r="B43" s="72">
        <v>50</v>
      </c>
      <c r="C43" s="73" t="s">
        <v>445</v>
      </c>
      <c r="D43" s="73" t="s">
        <v>51</v>
      </c>
      <c r="E43" s="75" t="s">
        <v>53</v>
      </c>
      <c r="F43" s="76">
        <v>0.92</v>
      </c>
      <c r="G43" s="77">
        <v>0.23</v>
      </c>
      <c r="H43" s="70">
        <f t="shared" si="2"/>
        <v>1.0120000000000002</v>
      </c>
      <c r="I43" s="54">
        <v>0</v>
      </c>
      <c r="J43" s="53">
        <f t="shared" si="0"/>
        <v>0</v>
      </c>
      <c r="K43" s="55">
        <f t="shared" si="1"/>
        <v>0</v>
      </c>
    </row>
    <row r="44" spans="1:11" s="56" customFormat="1" ht="33" customHeight="1" x14ac:dyDescent="0.3">
      <c r="A44" s="71">
        <v>1039</v>
      </c>
      <c r="B44" s="72">
        <v>50</v>
      </c>
      <c r="C44" s="73" t="s">
        <v>445</v>
      </c>
      <c r="D44" s="73" t="s">
        <v>51</v>
      </c>
      <c r="E44" s="75" t="s">
        <v>54</v>
      </c>
      <c r="F44" s="76">
        <v>0.92</v>
      </c>
      <c r="G44" s="77">
        <v>0.23</v>
      </c>
      <c r="H44" s="70">
        <f t="shared" si="2"/>
        <v>1.0120000000000002</v>
      </c>
      <c r="I44" s="54">
        <v>0</v>
      </c>
      <c r="J44" s="53">
        <f t="shared" ref="J44:J75" si="3">(G44+H44)*I44</f>
        <v>0</v>
      </c>
      <c r="K44" s="55">
        <f t="shared" si="1"/>
        <v>0</v>
      </c>
    </row>
    <row r="45" spans="1:11" s="56" customFormat="1" ht="33" customHeight="1" x14ac:dyDescent="0.3">
      <c r="A45" s="71">
        <v>1040</v>
      </c>
      <c r="B45" s="72">
        <v>50</v>
      </c>
      <c r="C45" s="73" t="s">
        <v>445</v>
      </c>
      <c r="D45" s="73" t="s">
        <v>55</v>
      </c>
      <c r="E45" s="75" t="s">
        <v>470</v>
      </c>
      <c r="F45" s="76">
        <v>0.92</v>
      </c>
      <c r="G45" s="77">
        <v>0.23</v>
      </c>
      <c r="H45" s="70">
        <f t="shared" si="2"/>
        <v>1.0120000000000002</v>
      </c>
      <c r="I45" s="54">
        <v>0</v>
      </c>
      <c r="J45" s="53">
        <f t="shared" si="3"/>
        <v>0</v>
      </c>
      <c r="K45" s="55">
        <f t="shared" si="1"/>
        <v>0</v>
      </c>
    </row>
    <row r="46" spans="1:11" s="56" customFormat="1" ht="33" customHeight="1" x14ac:dyDescent="0.3">
      <c r="A46" s="71">
        <v>1041</v>
      </c>
      <c r="B46" s="72">
        <v>50</v>
      </c>
      <c r="C46" s="73" t="s">
        <v>445</v>
      </c>
      <c r="D46" s="73" t="s">
        <v>55</v>
      </c>
      <c r="E46" s="75" t="s">
        <v>56</v>
      </c>
      <c r="F46" s="76">
        <v>0.92</v>
      </c>
      <c r="G46" s="77">
        <v>0.23</v>
      </c>
      <c r="H46" s="70">
        <f t="shared" si="2"/>
        <v>1.0120000000000002</v>
      </c>
      <c r="I46" s="54">
        <v>0</v>
      </c>
      <c r="J46" s="53">
        <f t="shared" si="3"/>
        <v>0</v>
      </c>
      <c r="K46" s="55">
        <f t="shared" si="1"/>
        <v>0</v>
      </c>
    </row>
    <row r="47" spans="1:11" s="56" customFormat="1" ht="33" customHeight="1" x14ac:dyDescent="0.3">
      <c r="A47" s="71">
        <v>1042</v>
      </c>
      <c r="B47" s="72">
        <v>50</v>
      </c>
      <c r="C47" s="73" t="s">
        <v>445</v>
      </c>
      <c r="D47" s="73" t="s">
        <v>55</v>
      </c>
      <c r="E47" s="75" t="s">
        <v>57</v>
      </c>
      <c r="F47" s="76">
        <v>0.92</v>
      </c>
      <c r="G47" s="77">
        <v>0.23</v>
      </c>
      <c r="H47" s="70">
        <f t="shared" si="2"/>
        <v>1.0120000000000002</v>
      </c>
      <c r="I47" s="54">
        <v>0</v>
      </c>
      <c r="J47" s="53">
        <f t="shared" si="3"/>
        <v>0</v>
      </c>
      <c r="K47" s="55">
        <f t="shared" si="1"/>
        <v>0</v>
      </c>
    </row>
    <row r="48" spans="1:11" s="56" customFormat="1" ht="33" customHeight="1" x14ac:dyDescent="0.3">
      <c r="A48" s="71">
        <v>1910</v>
      </c>
      <c r="B48" s="72">
        <v>50</v>
      </c>
      <c r="C48" s="73" t="s">
        <v>443</v>
      </c>
      <c r="D48" s="73" t="s">
        <v>58</v>
      </c>
      <c r="E48" s="73" t="s">
        <v>605</v>
      </c>
      <c r="F48" s="76">
        <v>1.1499999999999999</v>
      </c>
      <c r="G48" s="77">
        <v>0.36</v>
      </c>
      <c r="H48" s="70">
        <f t="shared" si="2"/>
        <v>1.2649999999999999</v>
      </c>
      <c r="I48" s="54">
        <v>0</v>
      </c>
      <c r="J48" s="53">
        <f t="shared" si="3"/>
        <v>0</v>
      </c>
      <c r="K48" s="55">
        <f t="shared" si="1"/>
        <v>0</v>
      </c>
    </row>
    <row r="49" spans="1:11" s="56" customFormat="1" ht="33" customHeight="1" x14ac:dyDescent="0.3">
      <c r="A49" s="71">
        <v>1044</v>
      </c>
      <c r="B49" s="72">
        <v>50</v>
      </c>
      <c r="C49" s="73" t="s">
        <v>443</v>
      </c>
      <c r="D49" s="73" t="s">
        <v>58</v>
      </c>
      <c r="E49" s="73" t="s">
        <v>59</v>
      </c>
      <c r="F49" s="76">
        <v>1.1499999999999999</v>
      </c>
      <c r="G49" s="77">
        <v>0.36</v>
      </c>
      <c r="H49" s="70">
        <f t="shared" si="2"/>
        <v>1.2649999999999999</v>
      </c>
      <c r="I49" s="54">
        <v>0</v>
      </c>
      <c r="J49" s="53">
        <f t="shared" si="3"/>
        <v>0</v>
      </c>
      <c r="K49" s="55">
        <f t="shared" si="1"/>
        <v>0</v>
      </c>
    </row>
    <row r="50" spans="1:11" s="56" customFormat="1" ht="33" customHeight="1" x14ac:dyDescent="0.3">
      <c r="A50" s="71">
        <v>1045</v>
      </c>
      <c r="B50" s="72">
        <v>50</v>
      </c>
      <c r="C50" s="73" t="s">
        <v>445</v>
      </c>
      <c r="D50" s="73" t="s">
        <v>58</v>
      </c>
      <c r="E50" s="73" t="s">
        <v>60</v>
      </c>
      <c r="F50" s="76">
        <v>1.1499999999999999</v>
      </c>
      <c r="G50" s="77">
        <v>0.26</v>
      </c>
      <c r="H50" s="70">
        <f t="shared" si="2"/>
        <v>1.2649999999999999</v>
      </c>
      <c r="I50" s="54">
        <v>0</v>
      </c>
      <c r="J50" s="53">
        <f t="shared" si="3"/>
        <v>0</v>
      </c>
      <c r="K50" s="55">
        <f t="shared" si="1"/>
        <v>0</v>
      </c>
    </row>
    <row r="51" spans="1:11" s="56" customFormat="1" ht="33" customHeight="1" x14ac:dyDescent="0.3">
      <c r="A51" s="71">
        <v>1046</v>
      </c>
      <c r="B51" s="72">
        <v>50</v>
      </c>
      <c r="C51" s="73" t="s">
        <v>445</v>
      </c>
      <c r="D51" s="73" t="s">
        <v>58</v>
      </c>
      <c r="E51" s="73" t="s">
        <v>61</v>
      </c>
      <c r="F51" s="76">
        <v>1.1499999999999999</v>
      </c>
      <c r="G51" s="77">
        <v>0.26</v>
      </c>
      <c r="H51" s="70">
        <f t="shared" si="2"/>
        <v>1.2649999999999999</v>
      </c>
      <c r="I51" s="54">
        <v>0</v>
      </c>
      <c r="J51" s="53">
        <f t="shared" si="3"/>
        <v>0</v>
      </c>
      <c r="K51" s="55">
        <f t="shared" si="1"/>
        <v>0</v>
      </c>
    </row>
    <row r="52" spans="1:11" s="56" customFormat="1" ht="33" customHeight="1" x14ac:dyDescent="0.3">
      <c r="A52" s="71">
        <v>1047</v>
      </c>
      <c r="B52" s="72">
        <v>50</v>
      </c>
      <c r="C52" s="73" t="s">
        <v>445</v>
      </c>
      <c r="D52" s="73" t="s">
        <v>58</v>
      </c>
      <c r="E52" s="73" t="s">
        <v>62</v>
      </c>
      <c r="F52" s="76">
        <v>1.1499999999999999</v>
      </c>
      <c r="G52" s="77">
        <v>0.26</v>
      </c>
      <c r="H52" s="70">
        <f t="shared" si="2"/>
        <v>1.2649999999999999</v>
      </c>
      <c r="I52" s="54">
        <v>0</v>
      </c>
      <c r="J52" s="53">
        <f t="shared" si="3"/>
        <v>0</v>
      </c>
      <c r="K52" s="55">
        <f t="shared" si="1"/>
        <v>0</v>
      </c>
    </row>
    <row r="53" spans="1:11" s="56" customFormat="1" ht="33" customHeight="1" x14ac:dyDescent="0.3">
      <c r="A53" s="71">
        <v>1944</v>
      </c>
      <c r="B53" s="72">
        <v>50</v>
      </c>
      <c r="C53" s="73" t="s">
        <v>443</v>
      </c>
      <c r="D53" s="73" t="s">
        <v>58</v>
      </c>
      <c r="E53" s="73" t="s">
        <v>606</v>
      </c>
      <c r="F53" s="76">
        <v>1.2</v>
      </c>
      <c r="G53" s="77">
        <v>0.36</v>
      </c>
      <c r="H53" s="70">
        <f t="shared" si="2"/>
        <v>1.32</v>
      </c>
      <c r="I53" s="54">
        <v>0</v>
      </c>
      <c r="J53" s="53">
        <f t="shared" si="3"/>
        <v>0</v>
      </c>
      <c r="K53" s="55">
        <f t="shared" si="1"/>
        <v>0</v>
      </c>
    </row>
    <row r="54" spans="1:11" s="56" customFormat="1" ht="33" customHeight="1" x14ac:dyDescent="0.3">
      <c r="A54" s="71">
        <v>1050</v>
      </c>
      <c r="B54" s="72">
        <v>50</v>
      </c>
      <c r="C54" s="73" t="s">
        <v>443</v>
      </c>
      <c r="D54" s="73" t="s">
        <v>58</v>
      </c>
      <c r="E54" s="73" t="s">
        <v>64</v>
      </c>
      <c r="F54" s="76">
        <v>1.1499999999999999</v>
      </c>
      <c r="G54" s="77">
        <v>0.36</v>
      </c>
      <c r="H54" s="70">
        <f t="shared" si="2"/>
        <v>1.2649999999999999</v>
      </c>
      <c r="I54" s="54">
        <v>0</v>
      </c>
      <c r="J54" s="53">
        <f t="shared" si="3"/>
        <v>0</v>
      </c>
      <c r="K54" s="55">
        <f t="shared" si="1"/>
        <v>0</v>
      </c>
    </row>
    <row r="55" spans="1:11" s="56" customFormat="1" ht="33" customHeight="1" x14ac:dyDescent="0.3">
      <c r="A55" s="71">
        <v>1053</v>
      </c>
      <c r="B55" s="72">
        <v>100</v>
      </c>
      <c r="C55" s="73" t="s">
        <v>443</v>
      </c>
      <c r="D55" s="73" t="s">
        <v>67</v>
      </c>
      <c r="E55" s="73" t="s">
        <v>68</v>
      </c>
      <c r="F55" s="76">
        <v>0.54</v>
      </c>
      <c r="G55" s="77">
        <v>0.34</v>
      </c>
      <c r="H55" s="70">
        <f t="shared" si="2"/>
        <v>0.59400000000000008</v>
      </c>
      <c r="I55" s="54">
        <v>0</v>
      </c>
      <c r="J55" s="53">
        <f t="shared" si="3"/>
        <v>0</v>
      </c>
      <c r="K55" s="55">
        <f t="shared" si="1"/>
        <v>0</v>
      </c>
    </row>
    <row r="56" spans="1:11" s="56" customFormat="1" ht="33" customHeight="1" x14ac:dyDescent="0.3">
      <c r="A56" s="71">
        <v>1946</v>
      </c>
      <c r="B56" s="72">
        <v>100</v>
      </c>
      <c r="C56" s="73" t="s">
        <v>607</v>
      </c>
      <c r="D56" s="73" t="s">
        <v>65</v>
      </c>
      <c r="E56" s="73" t="s">
        <v>608</v>
      </c>
      <c r="F56" s="76">
        <v>0.54</v>
      </c>
      <c r="G56" s="79">
        <v>0.31</v>
      </c>
      <c r="H56" s="70">
        <f t="shared" si="2"/>
        <v>0.59400000000000008</v>
      </c>
      <c r="I56" s="54">
        <v>0</v>
      </c>
      <c r="J56" s="53">
        <f t="shared" si="3"/>
        <v>0</v>
      </c>
      <c r="K56" s="55">
        <f t="shared" si="1"/>
        <v>0</v>
      </c>
    </row>
    <row r="57" spans="1:11" s="56" customFormat="1" ht="33" customHeight="1" x14ac:dyDescent="0.3">
      <c r="A57" s="71">
        <v>1051</v>
      </c>
      <c r="B57" s="72">
        <v>100</v>
      </c>
      <c r="C57" s="73" t="s">
        <v>443</v>
      </c>
      <c r="D57" s="73" t="s">
        <v>65</v>
      </c>
      <c r="E57" s="73" t="s">
        <v>66</v>
      </c>
      <c r="F57" s="76">
        <v>0.54</v>
      </c>
      <c r="G57" s="79">
        <v>0.37</v>
      </c>
      <c r="H57" s="70">
        <f t="shared" si="2"/>
        <v>0.59400000000000008</v>
      </c>
      <c r="I57" s="54">
        <v>0</v>
      </c>
      <c r="J57" s="53">
        <f t="shared" si="3"/>
        <v>0</v>
      </c>
      <c r="K57" s="55">
        <f t="shared" si="1"/>
        <v>0</v>
      </c>
    </row>
    <row r="58" spans="1:11" s="56" customFormat="1" ht="33" customHeight="1" x14ac:dyDescent="0.3">
      <c r="A58" s="71">
        <v>1056</v>
      </c>
      <c r="B58" s="72">
        <v>100</v>
      </c>
      <c r="C58" s="73" t="s">
        <v>443</v>
      </c>
      <c r="D58" s="73" t="s">
        <v>71</v>
      </c>
      <c r="E58" s="73" t="s">
        <v>72</v>
      </c>
      <c r="F58" s="76">
        <v>0.59</v>
      </c>
      <c r="G58" s="79">
        <v>0.31</v>
      </c>
      <c r="H58" s="70">
        <f t="shared" si="2"/>
        <v>0.64900000000000002</v>
      </c>
      <c r="I58" s="54">
        <v>0</v>
      </c>
      <c r="J58" s="53">
        <f t="shared" si="3"/>
        <v>0</v>
      </c>
      <c r="K58" s="55">
        <f t="shared" si="1"/>
        <v>0</v>
      </c>
    </row>
    <row r="59" spans="1:11" s="56" customFormat="1" ht="33" customHeight="1" x14ac:dyDescent="0.3">
      <c r="A59" s="71">
        <v>1057</v>
      </c>
      <c r="B59" s="72">
        <v>100</v>
      </c>
      <c r="C59" s="73" t="s">
        <v>443</v>
      </c>
      <c r="D59" s="73" t="s">
        <v>71</v>
      </c>
      <c r="E59" s="73" t="s">
        <v>73</v>
      </c>
      <c r="F59" s="76">
        <v>0.59</v>
      </c>
      <c r="G59" s="79">
        <v>0.31</v>
      </c>
      <c r="H59" s="70">
        <f t="shared" si="2"/>
        <v>0.64900000000000002</v>
      </c>
      <c r="I59" s="54">
        <v>0</v>
      </c>
      <c r="J59" s="53">
        <f t="shared" si="3"/>
        <v>0</v>
      </c>
      <c r="K59" s="55">
        <f t="shared" si="1"/>
        <v>0</v>
      </c>
    </row>
    <row r="60" spans="1:11" s="56" customFormat="1" ht="33" customHeight="1" x14ac:dyDescent="0.3">
      <c r="A60" s="71">
        <v>1059</v>
      </c>
      <c r="B60" s="72">
        <v>100</v>
      </c>
      <c r="C60" s="73" t="s">
        <v>443</v>
      </c>
      <c r="D60" s="73" t="s">
        <v>74</v>
      </c>
      <c r="E60" s="73" t="s">
        <v>75</v>
      </c>
      <c r="F60" s="76">
        <v>0.7</v>
      </c>
      <c r="G60" s="79">
        <v>0.36</v>
      </c>
      <c r="H60" s="70">
        <f t="shared" si="2"/>
        <v>0.77</v>
      </c>
      <c r="I60" s="54">
        <v>0</v>
      </c>
      <c r="J60" s="53">
        <f t="shared" si="3"/>
        <v>0</v>
      </c>
      <c r="K60" s="55">
        <f t="shared" si="1"/>
        <v>0</v>
      </c>
    </row>
    <row r="61" spans="1:11" s="56" customFormat="1" ht="33" customHeight="1" x14ac:dyDescent="0.3">
      <c r="A61" s="71">
        <v>1060</v>
      </c>
      <c r="B61" s="72">
        <v>100</v>
      </c>
      <c r="C61" s="73" t="s">
        <v>443</v>
      </c>
      <c r="D61" s="73" t="s">
        <v>74</v>
      </c>
      <c r="E61" s="73" t="s">
        <v>76</v>
      </c>
      <c r="F61" s="76">
        <v>0.7</v>
      </c>
      <c r="G61" s="79">
        <v>0.36</v>
      </c>
      <c r="H61" s="70">
        <f t="shared" si="2"/>
        <v>0.77</v>
      </c>
      <c r="I61" s="54">
        <v>0</v>
      </c>
      <c r="J61" s="53">
        <f t="shared" si="3"/>
        <v>0</v>
      </c>
      <c r="K61" s="55">
        <f t="shared" si="1"/>
        <v>0</v>
      </c>
    </row>
    <row r="62" spans="1:11" s="56" customFormat="1" ht="33" customHeight="1" x14ac:dyDescent="0.3">
      <c r="A62" s="71">
        <v>1063</v>
      </c>
      <c r="B62" s="72">
        <v>100</v>
      </c>
      <c r="C62" s="73" t="s">
        <v>443</v>
      </c>
      <c r="D62" s="74" t="s">
        <v>77</v>
      </c>
      <c r="E62" s="75" t="s">
        <v>609</v>
      </c>
      <c r="F62" s="76">
        <v>0.56000000000000005</v>
      </c>
      <c r="G62" s="77">
        <v>0.3</v>
      </c>
      <c r="H62" s="70">
        <f t="shared" si="2"/>
        <v>0.6160000000000001</v>
      </c>
      <c r="I62" s="54">
        <v>0</v>
      </c>
      <c r="J62" s="53">
        <f t="shared" si="3"/>
        <v>0</v>
      </c>
      <c r="K62" s="55">
        <f t="shared" si="1"/>
        <v>0</v>
      </c>
    </row>
    <row r="63" spans="1:11" s="56" customFormat="1" ht="33" customHeight="1" x14ac:dyDescent="0.3">
      <c r="A63" s="71">
        <v>1065</v>
      </c>
      <c r="B63" s="72">
        <v>100</v>
      </c>
      <c r="C63" s="73" t="s">
        <v>443</v>
      </c>
      <c r="D63" s="73" t="s">
        <v>77</v>
      </c>
      <c r="E63" s="73" t="s">
        <v>610</v>
      </c>
      <c r="F63" s="76">
        <v>0.56000000000000005</v>
      </c>
      <c r="G63" s="77">
        <v>0.3</v>
      </c>
      <c r="H63" s="70">
        <f t="shared" si="2"/>
        <v>0.6160000000000001</v>
      </c>
      <c r="I63" s="54">
        <v>0</v>
      </c>
      <c r="J63" s="53">
        <f t="shared" si="3"/>
        <v>0</v>
      </c>
      <c r="K63" s="55">
        <f t="shared" si="1"/>
        <v>0</v>
      </c>
    </row>
    <row r="64" spans="1:11" s="56" customFormat="1" ht="33" customHeight="1" x14ac:dyDescent="0.3">
      <c r="A64" s="71">
        <v>1066</v>
      </c>
      <c r="B64" s="72">
        <v>100</v>
      </c>
      <c r="C64" s="73" t="s">
        <v>443</v>
      </c>
      <c r="D64" s="73" t="s">
        <v>77</v>
      </c>
      <c r="E64" s="73" t="s">
        <v>78</v>
      </c>
      <c r="F64" s="76">
        <v>0.56000000000000005</v>
      </c>
      <c r="G64" s="79">
        <v>0.3</v>
      </c>
      <c r="H64" s="70">
        <f t="shared" si="2"/>
        <v>0.6160000000000001</v>
      </c>
      <c r="I64" s="54">
        <v>0</v>
      </c>
      <c r="J64" s="53">
        <f t="shared" si="3"/>
        <v>0</v>
      </c>
      <c r="K64" s="55">
        <f t="shared" si="1"/>
        <v>0</v>
      </c>
    </row>
    <row r="65" spans="1:11" s="56" customFormat="1" ht="33" customHeight="1" x14ac:dyDescent="0.3">
      <c r="A65" s="71">
        <v>1068</v>
      </c>
      <c r="B65" s="72">
        <v>100</v>
      </c>
      <c r="C65" s="73" t="s">
        <v>443</v>
      </c>
      <c r="D65" s="73" t="s">
        <v>77</v>
      </c>
      <c r="E65" s="73" t="s">
        <v>79</v>
      </c>
      <c r="F65" s="76">
        <v>0.56000000000000005</v>
      </c>
      <c r="G65" s="79">
        <v>0.3</v>
      </c>
      <c r="H65" s="70">
        <f t="shared" si="2"/>
        <v>0.6160000000000001</v>
      </c>
      <c r="I65" s="54">
        <v>0</v>
      </c>
      <c r="J65" s="53">
        <f t="shared" si="3"/>
        <v>0</v>
      </c>
      <c r="K65" s="55">
        <f t="shared" si="1"/>
        <v>0</v>
      </c>
    </row>
    <row r="66" spans="1:11" s="56" customFormat="1" ht="33" customHeight="1" x14ac:dyDescent="0.3">
      <c r="A66" s="71">
        <v>1069</v>
      </c>
      <c r="B66" s="72">
        <v>100</v>
      </c>
      <c r="C66" s="73" t="s">
        <v>443</v>
      </c>
      <c r="D66" s="73" t="s">
        <v>77</v>
      </c>
      <c r="E66" s="73" t="s">
        <v>80</v>
      </c>
      <c r="F66" s="76">
        <v>0.56000000000000005</v>
      </c>
      <c r="G66" s="79">
        <v>0.3</v>
      </c>
      <c r="H66" s="70">
        <f t="shared" si="2"/>
        <v>0.6160000000000001</v>
      </c>
      <c r="I66" s="54">
        <v>0</v>
      </c>
      <c r="J66" s="53">
        <f t="shared" si="3"/>
        <v>0</v>
      </c>
      <c r="K66" s="55">
        <f t="shared" si="1"/>
        <v>0</v>
      </c>
    </row>
    <row r="67" spans="1:11" s="56" customFormat="1" ht="33" customHeight="1" x14ac:dyDescent="0.3">
      <c r="A67" s="71">
        <v>1070</v>
      </c>
      <c r="B67" s="72">
        <v>100</v>
      </c>
      <c r="C67" s="73" t="s">
        <v>443</v>
      </c>
      <c r="D67" s="73" t="s">
        <v>77</v>
      </c>
      <c r="E67" s="73" t="s">
        <v>81</v>
      </c>
      <c r="F67" s="76">
        <v>0.56000000000000005</v>
      </c>
      <c r="G67" s="79">
        <v>0.3</v>
      </c>
      <c r="H67" s="70">
        <f t="shared" si="2"/>
        <v>0.6160000000000001</v>
      </c>
      <c r="I67" s="54">
        <v>0</v>
      </c>
      <c r="J67" s="53">
        <f t="shared" si="3"/>
        <v>0</v>
      </c>
      <c r="K67" s="55">
        <f t="shared" si="1"/>
        <v>0</v>
      </c>
    </row>
    <row r="68" spans="1:11" s="56" customFormat="1" ht="33" customHeight="1" x14ac:dyDescent="0.3">
      <c r="A68" s="71">
        <v>1071</v>
      </c>
      <c r="B68" s="72">
        <v>100</v>
      </c>
      <c r="C68" s="73" t="s">
        <v>443</v>
      </c>
      <c r="D68" s="73" t="s">
        <v>77</v>
      </c>
      <c r="E68" s="73" t="s">
        <v>82</v>
      </c>
      <c r="F68" s="76">
        <v>0.56000000000000005</v>
      </c>
      <c r="G68" s="79">
        <v>0.3</v>
      </c>
      <c r="H68" s="70">
        <f t="shared" si="2"/>
        <v>0.6160000000000001</v>
      </c>
      <c r="I68" s="54">
        <v>0</v>
      </c>
      <c r="J68" s="53">
        <f t="shared" si="3"/>
        <v>0</v>
      </c>
      <c r="K68" s="55">
        <f t="shared" si="1"/>
        <v>0</v>
      </c>
    </row>
    <row r="69" spans="1:11" s="56" customFormat="1" ht="33" customHeight="1" x14ac:dyDescent="0.3">
      <c r="A69" s="71">
        <v>1073</v>
      </c>
      <c r="B69" s="72">
        <v>100</v>
      </c>
      <c r="C69" s="73" t="s">
        <v>443</v>
      </c>
      <c r="D69" s="74" t="s">
        <v>77</v>
      </c>
      <c r="E69" s="74" t="s">
        <v>83</v>
      </c>
      <c r="F69" s="76">
        <v>0.56000000000000005</v>
      </c>
      <c r="G69" s="79">
        <v>0.31</v>
      </c>
      <c r="H69" s="70">
        <f t="shared" si="2"/>
        <v>0.6160000000000001</v>
      </c>
      <c r="I69" s="54">
        <v>0</v>
      </c>
      <c r="J69" s="53">
        <f t="shared" si="3"/>
        <v>0</v>
      </c>
      <c r="K69" s="55">
        <f t="shared" si="1"/>
        <v>0</v>
      </c>
    </row>
    <row r="70" spans="1:11" s="56" customFormat="1" ht="33" customHeight="1" x14ac:dyDescent="0.3">
      <c r="A70" s="71">
        <v>1074</v>
      </c>
      <c r="B70" s="72">
        <v>100</v>
      </c>
      <c r="C70" s="73" t="s">
        <v>443</v>
      </c>
      <c r="D70" s="74" t="s">
        <v>77</v>
      </c>
      <c r="E70" s="74" t="s">
        <v>84</v>
      </c>
      <c r="F70" s="76">
        <v>0.56000000000000005</v>
      </c>
      <c r="G70" s="79">
        <v>0.37</v>
      </c>
      <c r="H70" s="70">
        <f t="shared" si="2"/>
        <v>0.6160000000000001</v>
      </c>
      <c r="I70" s="54">
        <v>0</v>
      </c>
      <c r="J70" s="53">
        <f t="shared" si="3"/>
        <v>0</v>
      </c>
      <c r="K70" s="55">
        <f t="shared" si="1"/>
        <v>0</v>
      </c>
    </row>
    <row r="71" spans="1:11" s="56" customFormat="1" ht="33" customHeight="1" x14ac:dyDescent="0.3">
      <c r="A71" s="71">
        <v>1075</v>
      </c>
      <c r="B71" s="72">
        <v>100</v>
      </c>
      <c r="C71" s="73" t="s">
        <v>443</v>
      </c>
      <c r="D71" s="74" t="s">
        <v>77</v>
      </c>
      <c r="E71" s="74" t="s">
        <v>85</v>
      </c>
      <c r="F71" s="76">
        <v>0.56000000000000005</v>
      </c>
      <c r="G71" s="79">
        <v>0.4</v>
      </c>
      <c r="H71" s="70">
        <f t="shared" si="2"/>
        <v>0.6160000000000001</v>
      </c>
      <c r="I71" s="54">
        <v>0</v>
      </c>
      <c r="J71" s="53">
        <f t="shared" si="3"/>
        <v>0</v>
      </c>
      <c r="K71" s="55">
        <f t="shared" si="1"/>
        <v>0</v>
      </c>
    </row>
    <row r="72" spans="1:11" s="56" customFormat="1" ht="33" customHeight="1" x14ac:dyDescent="0.3">
      <c r="A72" s="71">
        <v>1076</v>
      </c>
      <c r="B72" s="72">
        <v>100</v>
      </c>
      <c r="C72" s="73" t="s">
        <v>443</v>
      </c>
      <c r="D72" s="74" t="s">
        <v>77</v>
      </c>
      <c r="E72" s="74" t="s">
        <v>86</v>
      </c>
      <c r="F72" s="76">
        <v>0.56000000000000005</v>
      </c>
      <c r="G72" s="79">
        <v>0.37</v>
      </c>
      <c r="H72" s="70">
        <f t="shared" si="2"/>
        <v>0.6160000000000001</v>
      </c>
      <c r="I72" s="54">
        <v>0</v>
      </c>
      <c r="J72" s="53">
        <f t="shared" si="3"/>
        <v>0</v>
      </c>
      <c r="K72" s="55">
        <f t="shared" si="1"/>
        <v>0</v>
      </c>
    </row>
    <row r="73" spans="1:11" s="56" customFormat="1" ht="33" customHeight="1" x14ac:dyDescent="0.3">
      <c r="A73" s="71">
        <v>1077</v>
      </c>
      <c r="B73" s="72">
        <v>100</v>
      </c>
      <c r="C73" s="73" t="s">
        <v>443</v>
      </c>
      <c r="D73" s="74" t="s">
        <v>77</v>
      </c>
      <c r="E73" s="74" t="s">
        <v>87</v>
      </c>
      <c r="F73" s="76">
        <v>0.56000000000000005</v>
      </c>
      <c r="G73" s="79">
        <v>0.37</v>
      </c>
      <c r="H73" s="70">
        <f t="shared" si="2"/>
        <v>0.6160000000000001</v>
      </c>
      <c r="I73" s="54">
        <v>0</v>
      </c>
      <c r="J73" s="53">
        <f t="shared" si="3"/>
        <v>0</v>
      </c>
      <c r="K73" s="55">
        <f t="shared" si="1"/>
        <v>0</v>
      </c>
    </row>
    <row r="74" spans="1:11" s="56" customFormat="1" ht="33" customHeight="1" x14ac:dyDescent="0.3">
      <c r="A74" s="71">
        <v>1947</v>
      </c>
      <c r="B74" s="72">
        <v>100</v>
      </c>
      <c r="C74" s="73" t="s">
        <v>443</v>
      </c>
      <c r="D74" s="74" t="s">
        <v>77</v>
      </c>
      <c r="E74" s="74" t="s">
        <v>611</v>
      </c>
      <c r="F74" s="76">
        <v>0.56000000000000005</v>
      </c>
      <c r="G74" s="79">
        <v>0.37</v>
      </c>
      <c r="H74" s="70">
        <f t="shared" si="2"/>
        <v>0.6160000000000001</v>
      </c>
      <c r="I74" s="54">
        <v>0</v>
      </c>
      <c r="J74" s="53">
        <f t="shared" si="3"/>
        <v>0</v>
      </c>
      <c r="K74" s="55">
        <f t="shared" si="1"/>
        <v>0</v>
      </c>
    </row>
    <row r="75" spans="1:11" s="56" customFormat="1" ht="33" customHeight="1" x14ac:dyDescent="0.3">
      <c r="A75" s="71">
        <v>1079</v>
      </c>
      <c r="B75" s="72">
        <v>100</v>
      </c>
      <c r="C75" s="73" t="s">
        <v>443</v>
      </c>
      <c r="D75" s="74" t="s">
        <v>77</v>
      </c>
      <c r="E75" s="74" t="s">
        <v>88</v>
      </c>
      <c r="F75" s="76">
        <v>0.56000000000000005</v>
      </c>
      <c r="G75" s="79">
        <v>0.37</v>
      </c>
      <c r="H75" s="70">
        <f t="shared" si="2"/>
        <v>0.6160000000000001</v>
      </c>
      <c r="I75" s="54">
        <v>0</v>
      </c>
      <c r="J75" s="53">
        <f t="shared" si="3"/>
        <v>0</v>
      </c>
      <c r="K75" s="55">
        <f t="shared" si="1"/>
        <v>0</v>
      </c>
    </row>
    <row r="76" spans="1:11" s="56" customFormat="1" ht="33" customHeight="1" x14ac:dyDescent="0.3">
      <c r="A76" s="71">
        <v>1948</v>
      </c>
      <c r="B76" s="72">
        <v>100</v>
      </c>
      <c r="C76" s="73" t="s">
        <v>443</v>
      </c>
      <c r="D76" s="74" t="s">
        <v>77</v>
      </c>
      <c r="E76" s="74" t="s">
        <v>612</v>
      </c>
      <c r="F76" s="76">
        <v>0.56000000000000005</v>
      </c>
      <c r="G76" s="79">
        <v>0.37</v>
      </c>
      <c r="H76" s="70">
        <f t="shared" si="2"/>
        <v>0.6160000000000001</v>
      </c>
      <c r="I76" s="54">
        <v>0</v>
      </c>
      <c r="J76" s="53">
        <f t="shared" ref="J76:J107" si="4">(G76+H76)*I76</f>
        <v>0</v>
      </c>
      <c r="K76" s="55">
        <f t="shared" ref="K76:K139" si="5">((H76-(H76*$K$11))*I76)+(G76*I76)</f>
        <v>0</v>
      </c>
    </row>
    <row r="77" spans="1:11" s="56" customFormat="1" ht="33" customHeight="1" x14ac:dyDescent="0.3">
      <c r="A77" s="71">
        <v>1756</v>
      </c>
      <c r="B77" s="72">
        <v>100</v>
      </c>
      <c r="C77" s="73" t="s">
        <v>443</v>
      </c>
      <c r="D77" s="74" t="s">
        <v>77</v>
      </c>
      <c r="E77" s="74" t="s">
        <v>613</v>
      </c>
      <c r="F77" s="76">
        <v>0.56000000000000005</v>
      </c>
      <c r="G77" s="79">
        <v>0.37</v>
      </c>
      <c r="H77" s="70">
        <f t="shared" ref="H77:H140" si="6">F77*1.1</f>
        <v>0.6160000000000001</v>
      </c>
      <c r="I77" s="54">
        <v>0</v>
      </c>
      <c r="J77" s="53">
        <f t="shared" si="4"/>
        <v>0</v>
      </c>
      <c r="K77" s="55">
        <f t="shared" si="5"/>
        <v>0</v>
      </c>
    </row>
    <row r="78" spans="1:11" s="56" customFormat="1" ht="33" customHeight="1" x14ac:dyDescent="0.3">
      <c r="A78" s="71">
        <v>1949</v>
      </c>
      <c r="B78" s="72">
        <v>100</v>
      </c>
      <c r="C78" s="73" t="s">
        <v>443</v>
      </c>
      <c r="D78" s="74" t="s">
        <v>77</v>
      </c>
      <c r="E78" s="74" t="s">
        <v>614</v>
      </c>
      <c r="F78" s="76">
        <v>0.56000000000000005</v>
      </c>
      <c r="G78" s="79">
        <v>0.37</v>
      </c>
      <c r="H78" s="70">
        <f t="shared" si="6"/>
        <v>0.6160000000000001</v>
      </c>
      <c r="I78" s="54">
        <v>0</v>
      </c>
      <c r="J78" s="53">
        <f t="shared" si="4"/>
        <v>0</v>
      </c>
      <c r="K78" s="55">
        <f t="shared" si="5"/>
        <v>0</v>
      </c>
    </row>
    <row r="79" spans="1:11" s="56" customFormat="1" ht="33" customHeight="1" x14ac:dyDescent="0.3">
      <c r="A79" s="71">
        <v>1950</v>
      </c>
      <c r="B79" s="72">
        <v>100</v>
      </c>
      <c r="C79" s="73" t="s">
        <v>443</v>
      </c>
      <c r="D79" s="74" t="s">
        <v>77</v>
      </c>
      <c r="E79" s="74" t="s">
        <v>615</v>
      </c>
      <c r="F79" s="76">
        <v>0.56000000000000005</v>
      </c>
      <c r="G79" s="79">
        <v>0.37</v>
      </c>
      <c r="H79" s="70">
        <f t="shared" si="6"/>
        <v>0.6160000000000001</v>
      </c>
      <c r="I79" s="54">
        <v>0</v>
      </c>
      <c r="J79" s="53">
        <f t="shared" si="4"/>
        <v>0</v>
      </c>
      <c r="K79" s="55">
        <f t="shared" si="5"/>
        <v>0</v>
      </c>
    </row>
    <row r="80" spans="1:11" s="56" customFormat="1" ht="33" customHeight="1" x14ac:dyDescent="0.3">
      <c r="A80" s="71">
        <v>1847</v>
      </c>
      <c r="B80" s="72">
        <v>100</v>
      </c>
      <c r="C80" s="73" t="s">
        <v>443</v>
      </c>
      <c r="D80" s="74" t="s">
        <v>77</v>
      </c>
      <c r="E80" s="74" t="s">
        <v>488</v>
      </c>
      <c r="F80" s="76">
        <v>0.56000000000000005</v>
      </c>
      <c r="G80" s="79">
        <v>0.37</v>
      </c>
      <c r="H80" s="70">
        <f t="shared" si="6"/>
        <v>0.6160000000000001</v>
      </c>
      <c r="I80" s="54">
        <v>0</v>
      </c>
      <c r="J80" s="53">
        <f t="shared" si="4"/>
        <v>0</v>
      </c>
      <c r="K80" s="55">
        <f t="shared" si="5"/>
        <v>0</v>
      </c>
    </row>
    <row r="81" spans="1:11" s="56" customFormat="1" ht="33" customHeight="1" x14ac:dyDescent="0.3">
      <c r="A81" s="71">
        <v>1080</v>
      </c>
      <c r="B81" s="72">
        <v>100</v>
      </c>
      <c r="C81" s="73" t="s">
        <v>443</v>
      </c>
      <c r="D81" s="74" t="s">
        <v>77</v>
      </c>
      <c r="E81" s="75" t="s">
        <v>89</v>
      </c>
      <c r="F81" s="76">
        <v>0.56000000000000005</v>
      </c>
      <c r="G81" s="79">
        <v>0.37</v>
      </c>
      <c r="H81" s="70">
        <f t="shared" si="6"/>
        <v>0.6160000000000001</v>
      </c>
      <c r="I81" s="54">
        <v>0</v>
      </c>
      <c r="J81" s="53">
        <f t="shared" si="4"/>
        <v>0</v>
      </c>
      <c r="K81" s="55">
        <f t="shared" si="5"/>
        <v>0</v>
      </c>
    </row>
    <row r="82" spans="1:11" s="56" customFormat="1" ht="33" customHeight="1" x14ac:dyDescent="0.3">
      <c r="A82" s="71">
        <v>1081</v>
      </c>
      <c r="B82" s="72">
        <v>100</v>
      </c>
      <c r="C82" s="73" t="s">
        <v>443</v>
      </c>
      <c r="D82" s="74" t="s">
        <v>77</v>
      </c>
      <c r="E82" s="75" t="s">
        <v>616</v>
      </c>
      <c r="F82" s="76">
        <v>0.56000000000000005</v>
      </c>
      <c r="G82" s="79">
        <v>0.31</v>
      </c>
      <c r="H82" s="70">
        <f t="shared" si="6"/>
        <v>0.6160000000000001</v>
      </c>
      <c r="I82" s="54">
        <v>0</v>
      </c>
      <c r="J82" s="53">
        <f t="shared" si="4"/>
        <v>0</v>
      </c>
      <c r="K82" s="55">
        <f t="shared" si="5"/>
        <v>0</v>
      </c>
    </row>
    <row r="83" spans="1:11" s="56" customFormat="1" ht="33" customHeight="1" x14ac:dyDescent="0.3">
      <c r="A83" s="71">
        <v>1083</v>
      </c>
      <c r="B83" s="72">
        <v>100</v>
      </c>
      <c r="C83" s="73" t="s">
        <v>443</v>
      </c>
      <c r="D83" s="74" t="s">
        <v>77</v>
      </c>
      <c r="E83" s="75" t="s">
        <v>90</v>
      </c>
      <c r="F83" s="76">
        <v>0.56000000000000005</v>
      </c>
      <c r="G83" s="79">
        <v>0.33</v>
      </c>
      <c r="H83" s="70">
        <f t="shared" si="6"/>
        <v>0.6160000000000001</v>
      </c>
      <c r="I83" s="54">
        <v>0</v>
      </c>
      <c r="J83" s="53">
        <f t="shared" si="4"/>
        <v>0</v>
      </c>
      <c r="K83" s="55">
        <f t="shared" si="5"/>
        <v>0</v>
      </c>
    </row>
    <row r="84" spans="1:11" s="56" customFormat="1" ht="33" customHeight="1" x14ac:dyDescent="0.3">
      <c r="A84" s="71">
        <v>1084</v>
      </c>
      <c r="B84" s="72">
        <v>100</v>
      </c>
      <c r="C84" s="73" t="s">
        <v>443</v>
      </c>
      <c r="D84" s="74" t="s">
        <v>77</v>
      </c>
      <c r="E84" s="75" t="s">
        <v>91</v>
      </c>
      <c r="F84" s="76">
        <v>0.56000000000000005</v>
      </c>
      <c r="G84" s="79">
        <v>0.3</v>
      </c>
      <c r="H84" s="70">
        <f t="shared" si="6"/>
        <v>0.6160000000000001</v>
      </c>
      <c r="I84" s="54">
        <v>0</v>
      </c>
      <c r="J84" s="53">
        <f t="shared" si="4"/>
        <v>0</v>
      </c>
      <c r="K84" s="55">
        <f t="shared" si="5"/>
        <v>0</v>
      </c>
    </row>
    <row r="85" spans="1:11" s="56" customFormat="1" ht="33" customHeight="1" x14ac:dyDescent="0.3">
      <c r="A85" s="71">
        <v>1087</v>
      </c>
      <c r="B85" s="72">
        <v>100</v>
      </c>
      <c r="C85" s="73" t="s">
        <v>443</v>
      </c>
      <c r="D85" s="74" t="s">
        <v>77</v>
      </c>
      <c r="E85" s="74" t="s">
        <v>92</v>
      </c>
      <c r="F85" s="76">
        <v>0.56000000000000005</v>
      </c>
      <c r="G85" s="79">
        <v>0.3</v>
      </c>
      <c r="H85" s="70">
        <f t="shared" si="6"/>
        <v>0.6160000000000001</v>
      </c>
      <c r="I85" s="54">
        <v>0</v>
      </c>
      <c r="J85" s="53">
        <f t="shared" si="4"/>
        <v>0</v>
      </c>
      <c r="K85" s="55">
        <f t="shared" si="5"/>
        <v>0</v>
      </c>
    </row>
    <row r="86" spans="1:11" s="56" customFormat="1" ht="33" customHeight="1" x14ac:dyDescent="0.3">
      <c r="A86" s="71">
        <v>1088</v>
      </c>
      <c r="B86" s="72">
        <v>100</v>
      </c>
      <c r="C86" s="73" t="s">
        <v>443</v>
      </c>
      <c r="D86" s="74" t="s">
        <v>77</v>
      </c>
      <c r="E86" s="74" t="s">
        <v>93</v>
      </c>
      <c r="F86" s="76">
        <v>0.56000000000000005</v>
      </c>
      <c r="G86" s="79">
        <v>0.3</v>
      </c>
      <c r="H86" s="70">
        <f t="shared" si="6"/>
        <v>0.6160000000000001</v>
      </c>
      <c r="I86" s="54">
        <v>0</v>
      </c>
      <c r="J86" s="53">
        <f t="shared" si="4"/>
        <v>0</v>
      </c>
      <c r="K86" s="55">
        <f t="shared" si="5"/>
        <v>0</v>
      </c>
    </row>
    <row r="87" spans="1:11" s="56" customFormat="1" ht="33" customHeight="1" x14ac:dyDescent="0.3">
      <c r="A87" s="71">
        <v>1090</v>
      </c>
      <c r="B87" s="72">
        <v>100</v>
      </c>
      <c r="C87" s="73" t="s">
        <v>443</v>
      </c>
      <c r="D87" s="74" t="s">
        <v>77</v>
      </c>
      <c r="E87" s="74" t="s">
        <v>94</v>
      </c>
      <c r="F87" s="76">
        <v>0.56000000000000005</v>
      </c>
      <c r="G87" s="79">
        <v>0.3</v>
      </c>
      <c r="H87" s="70">
        <f t="shared" si="6"/>
        <v>0.6160000000000001</v>
      </c>
      <c r="I87" s="54">
        <v>0</v>
      </c>
      <c r="J87" s="53">
        <f t="shared" si="4"/>
        <v>0</v>
      </c>
      <c r="K87" s="55">
        <f t="shared" si="5"/>
        <v>0</v>
      </c>
    </row>
    <row r="88" spans="1:11" s="56" customFormat="1" ht="33" customHeight="1" x14ac:dyDescent="0.3">
      <c r="A88" s="71">
        <v>1091</v>
      </c>
      <c r="B88" s="72">
        <v>100</v>
      </c>
      <c r="C88" s="73" t="s">
        <v>443</v>
      </c>
      <c r="D88" s="74" t="s">
        <v>77</v>
      </c>
      <c r="E88" s="74" t="s">
        <v>617</v>
      </c>
      <c r="F88" s="76">
        <v>0.56000000000000005</v>
      </c>
      <c r="G88" s="79">
        <v>0.3</v>
      </c>
      <c r="H88" s="70">
        <f t="shared" si="6"/>
        <v>0.6160000000000001</v>
      </c>
      <c r="I88" s="54">
        <v>0</v>
      </c>
      <c r="J88" s="53">
        <f t="shared" si="4"/>
        <v>0</v>
      </c>
      <c r="K88" s="55">
        <f t="shared" si="5"/>
        <v>0</v>
      </c>
    </row>
    <row r="89" spans="1:11" s="56" customFormat="1" ht="33" customHeight="1" x14ac:dyDescent="0.3">
      <c r="A89" s="71">
        <v>1093</v>
      </c>
      <c r="B89" s="72">
        <v>100</v>
      </c>
      <c r="C89" s="73" t="s">
        <v>443</v>
      </c>
      <c r="D89" s="74" t="s">
        <v>77</v>
      </c>
      <c r="E89" s="74" t="s">
        <v>95</v>
      </c>
      <c r="F89" s="76">
        <v>0.56000000000000005</v>
      </c>
      <c r="G89" s="79">
        <v>0.33</v>
      </c>
      <c r="H89" s="70">
        <f t="shared" si="6"/>
        <v>0.6160000000000001</v>
      </c>
      <c r="I89" s="54">
        <v>0</v>
      </c>
      <c r="J89" s="53">
        <f t="shared" si="4"/>
        <v>0</v>
      </c>
      <c r="K89" s="55">
        <f t="shared" si="5"/>
        <v>0</v>
      </c>
    </row>
    <row r="90" spans="1:11" s="56" customFormat="1" ht="33" customHeight="1" x14ac:dyDescent="0.3">
      <c r="A90" s="71">
        <v>1846</v>
      </c>
      <c r="B90" s="72">
        <v>100</v>
      </c>
      <c r="C90" s="73" t="s">
        <v>443</v>
      </c>
      <c r="D90" s="74" t="s">
        <v>77</v>
      </c>
      <c r="E90" s="74" t="s">
        <v>618</v>
      </c>
      <c r="F90" s="76">
        <v>0.56000000000000005</v>
      </c>
      <c r="G90" s="79">
        <v>0.31</v>
      </c>
      <c r="H90" s="70">
        <f t="shared" si="6"/>
        <v>0.6160000000000001</v>
      </c>
      <c r="I90" s="54">
        <v>0</v>
      </c>
      <c r="J90" s="53">
        <f t="shared" si="4"/>
        <v>0</v>
      </c>
      <c r="K90" s="55">
        <f t="shared" si="5"/>
        <v>0</v>
      </c>
    </row>
    <row r="91" spans="1:11" s="56" customFormat="1" ht="33" customHeight="1" x14ac:dyDescent="0.3">
      <c r="A91" s="71">
        <v>1096</v>
      </c>
      <c r="B91" s="72">
        <v>100</v>
      </c>
      <c r="C91" s="73" t="s">
        <v>443</v>
      </c>
      <c r="D91" s="74" t="s">
        <v>77</v>
      </c>
      <c r="E91" s="74" t="s">
        <v>97</v>
      </c>
      <c r="F91" s="76">
        <v>0.56000000000000005</v>
      </c>
      <c r="G91" s="79">
        <v>0.28000000000000003</v>
      </c>
      <c r="H91" s="70">
        <f t="shared" si="6"/>
        <v>0.6160000000000001</v>
      </c>
      <c r="I91" s="54">
        <v>0</v>
      </c>
      <c r="J91" s="53">
        <f t="shared" si="4"/>
        <v>0</v>
      </c>
      <c r="K91" s="55">
        <f t="shared" si="5"/>
        <v>0</v>
      </c>
    </row>
    <row r="92" spans="1:11" s="56" customFormat="1" ht="33" customHeight="1" x14ac:dyDescent="0.3">
      <c r="A92" s="71">
        <v>1097</v>
      </c>
      <c r="B92" s="72">
        <v>100</v>
      </c>
      <c r="C92" s="73" t="s">
        <v>443</v>
      </c>
      <c r="D92" s="74" t="s">
        <v>77</v>
      </c>
      <c r="E92" s="74" t="s">
        <v>619</v>
      </c>
      <c r="F92" s="76">
        <v>0.56000000000000005</v>
      </c>
      <c r="G92" s="79">
        <v>0.3</v>
      </c>
      <c r="H92" s="70">
        <f t="shared" si="6"/>
        <v>0.6160000000000001</v>
      </c>
      <c r="I92" s="54">
        <v>0</v>
      </c>
      <c r="J92" s="53">
        <f t="shared" si="4"/>
        <v>0</v>
      </c>
      <c r="K92" s="55">
        <f t="shared" si="5"/>
        <v>0</v>
      </c>
    </row>
    <row r="93" spans="1:11" s="56" customFormat="1" ht="33" customHeight="1" x14ac:dyDescent="0.3">
      <c r="A93" s="71">
        <v>1098</v>
      </c>
      <c r="B93" s="72">
        <v>100</v>
      </c>
      <c r="C93" s="73" t="s">
        <v>443</v>
      </c>
      <c r="D93" s="74" t="s">
        <v>77</v>
      </c>
      <c r="E93" s="74" t="s">
        <v>98</v>
      </c>
      <c r="F93" s="76">
        <v>0.56000000000000005</v>
      </c>
      <c r="G93" s="79">
        <v>0.3</v>
      </c>
      <c r="H93" s="70">
        <f t="shared" si="6"/>
        <v>0.6160000000000001</v>
      </c>
      <c r="I93" s="54">
        <v>0</v>
      </c>
      <c r="J93" s="53">
        <f t="shared" si="4"/>
        <v>0</v>
      </c>
      <c r="K93" s="55">
        <f t="shared" si="5"/>
        <v>0</v>
      </c>
    </row>
    <row r="94" spans="1:11" s="56" customFormat="1" ht="33" customHeight="1" x14ac:dyDescent="0.3">
      <c r="A94" s="71">
        <v>1099</v>
      </c>
      <c r="B94" s="72">
        <v>100</v>
      </c>
      <c r="C94" s="73" t="s">
        <v>443</v>
      </c>
      <c r="D94" s="74" t="s">
        <v>77</v>
      </c>
      <c r="E94" s="74" t="s">
        <v>99</v>
      </c>
      <c r="F94" s="76">
        <v>0.56000000000000005</v>
      </c>
      <c r="G94" s="79">
        <v>0.33</v>
      </c>
      <c r="H94" s="70">
        <f t="shared" si="6"/>
        <v>0.6160000000000001</v>
      </c>
      <c r="I94" s="54">
        <v>0</v>
      </c>
      <c r="J94" s="53">
        <f t="shared" si="4"/>
        <v>0</v>
      </c>
      <c r="K94" s="55">
        <f t="shared" si="5"/>
        <v>0</v>
      </c>
    </row>
    <row r="95" spans="1:11" s="56" customFormat="1" ht="33" customHeight="1" x14ac:dyDescent="0.3">
      <c r="A95" s="71">
        <v>1100</v>
      </c>
      <c r="B95" s="72">
        <v>100</v>
      </c>
      <c r="C95" s="73" t="s">
        <v>443</v>
      </c>
      <c r="D95" s="74" t="s">
        <v>77</v>
      </c>
      <c r="E95" s="74" t="s">
        <v>100</v>
      </c>
      <c r="F95" s="76">
        <v>0.56000000000000005</v>
      </c>
      <c r="G95" s="79">
        <v>0.31</v>
      </c>
      <c r="H95" s="70">
        <f t="shared" si="6"/>
        <v>0.6160000000000001</v>
      </c>
      <c r="I95" s="54">
        <v>0</v>
      </c>
      <c r="J95" s="53">
        <f t="shared" si="4"/>
        <v>0</v>
      </c>
      <c r="K95" s="55">
        <f t="shared" si="5"/>
        <v>0</v>
      </c>
    </row>
    <row r="96" spans="1:11" s="56" customFormat="1" ht="33" customHeight="1" x14ac:dyDescent="0.3">
      <c r="A96" s="71">
        <v>1102</v>
      </c>
      <c r="B96" s="72">
        <v>100</v>
      </c>
      <c r="C96" s="73" t="s">
        <v>443</v>
      </c>
      <c r="D96" s="74" t="s">
        <v>77</v>
      </c>
      <c r="E96" s="74" t="s">
        <v>101</v>
      </c>
      <c r="F96" s="76">
        <v>0.56000000000000005</v>
      </c>
      <c r="G96" s="79">
        <v>0.28000000000000003</v>
      </c>
      <c r="H96" s="70">
        <f t="shared" si="6"/>
        <v>0.6160000000000001</v>
      </c>
      <c r="I96" s="54">
        <v>0</v>
      </c>
      <c r="J96" s="53">
        <f t="shared" si="4"/>
        <v>0</v>
      </c>
      <c r="K96" s="55">
        <f t="shared" si="5"/>
        <v>0</v>
      </c>
    </row>
    <row r="97" spans="1:11" s="56" customFormat="1" ht="33" customHeight="1" x14ac:dyDescent="0.3">
      <c r="A97" s="71">
        <v>1103</v>
      </c>
      <c r="B97" s="72">
        <v>100</v>
      </c>
      <c r="C97" s="73" t="s">
        <v>443</v>
      </c>
      <c r="D97" s="74" t="s">
        <v>77</v>
      </c>
      <c r="E97" s="74" t="s">
        <v>102</v>
      </c>
      <c r="F97" s="76">
        <v>0.56000000000000005</v>
      </c>
      <c r="G97" s="79">
        <v>0.3</v>
      </c>
      <c r="H97" s="70">
        <f t="shared" si="6"/>
        <v>0.6160000000000001</v>
      </c>
      <c r="I97" s="54">
        <v>0</v>
      </c>
      <c r="J97" s="53">
        <f t="shared" si="4"/>
        <v>0</v>
      </c>
      <c r="K97" s="55">
        <f t="shared" si="5"/>
        <v>0</v>
      </c>
    </row>
    <row r="98" spans="1:11" s="56" customFormat="1" ht="33" customHeight="1" x14ac:dyDescent="0.3">
      <c r="A98" s="71">
        <v>1107</v>
      </c>
      <c r="B98" s="72">
        <v>100</v>
      </c>
      <c r="C98" s="73" t="s">
        <v>443</v>
      </c>
      <c r="D98" s="74" t="s">
        <v>77</v>
      </c>
      <c r="E98" s="74" t="s">
        <v>103</v>
      </c>
      <c r="F98" s="76">
        <v>0.56000000000000005</v>
      </c>
      <c r="G98" s="79">
        <v>0.3</v>
      </c>
      <c r="H98" s="70">
        <f t="shared" si="6"/>
        <v>0.6160000000000001</v>
      </c>
      <c r="I98" s="54">
        <v>0</v>
      </c>
      <c r="J98" s="53">
        <f t="shared" si="4"/>
        <v>0</v>
      </c>
      <c r="K98" s="55">
        <f t="shared" si="5"/>
        <v>0</v>
      </c>
    </row>
    <row r="99" spans="1:11" s="56" customFormat="1" ht="33" customHeight="1" x14ac:dyDescent="0.3">
      <c r="A99" s="71">
        <v>1108</v>
      </c>
      <c r="B99" s="72">
        <v>100</v>
      </c>
      <c r="C99" s="73" t="s">
        <v>443</v>
      </c>
      <c r="D99" s="74" t="s">
        <v>77</v>
      </c>
      <c r="E99" s="74" t="s">
        <v>104</v>
      </c>
      <c r="F99" s="76">
        <v>0.56000000000000005</v>
      </c>
      <c r="G99" s="79">
        <v>0.31</v>
      </c>
      <c r="H99" s="70">
        <f t="shared" si="6"/>
        <v>0.6160000000000001</v>
      </c>
      <c r="I99" s="54">
        <v>0</v>
      </c>
      <c r="J99" s="53">
        <f t="shared" si="4"/>
        <v>0</v>
      </c>
      <c r="K99" s="55">
        <f t="shared" si="5"/>
        <v>0</v>
      </c>
    </row>
    <row r="100" spans="1:11" s="56" customFormat="1" ht="33" customHeight="1" x14ac:dyDescent="0.3">
      <c r="A100" s="71">
        <v>1110</v>
      </c>
      <c r="B100" s="72">
        <v>100</v>
      </c>
      <c r="C100" s="73" t="s">
        <v>443</v>
      </c>
      <c r="D100" s="74" t="s">
        <v>77</v>
      </c>
      <c r="E100" s="74" t="s">
        <v>620</v>
      </c>
      <c r="F100" s="76">
        <v>0.56000000000000005</v>
      </c>
      <c r="G100" s="79">
        <v>0.3</v>
      </c>
      <c r="H100" s="70">
        <f t="shared" si="6"/>
        <v>0.6160000000000001</v>
      </c>
      <c r="I100" s="54">
        <v>0</v>
      </c>
      <c r="J100" s="53">
        <f t="shared" si="4"/>
        <v>0</v>
      </c>
      <c r="K100" s="55">
        <f t="shared" si="5"/>
        <v>0</v>
      </c>
    </row>
    <row r="101" spans="1:11" s="56" customFormat="1" ht="33" customHeight="1" x14ac:dyDescent="0.3">
      <c r="A101" s="71">
        <v>1112</v>
      </c>
      <c r="B101" s="72">
        <v>100</v>
      </c>
      <c r="C101" s="73" t="s">
        <v>443</v>
      </c>
      <c r="D101" s="74" t="s">
        <v>77</v>
      </c>
      <c r="E101" s="74" t="s">
        <v>105</v>
      </c>
      <c r="F101" s="76">
        <v>0.56000000000000005</v>
      </c>
      <c r="G101" s="79">
        <v>0.28000000000000003</v>
      </c>
      <c r="H101" s="70">
        <f t="shared" si="6"/>
        <v>0.6160000000000001</v>
      </c>
      <c r="I101" s="54">
        <v>0</v>
      </c>
      <c r="J101" s="53">
        <f t="shared" si="4"/>
        <v>0</v>
      </c>
      <c r="K101" s="55">
        <f t="shared" si="5"/>
        <v>0</v>
      </c>
    </row>
    <row r="102" spans="1:11" s="56" customFormat="1" ht="33" customHeight="1" x14ac:dyDescent="0.3">
      <c r="A102" s="71">
        <v>1113</v>
      </c>
      <c r="B102" s="72">
        <v>100</v>
      </c>
      <c r="C102" s="73" t="s">
        <v>443</v>
      </c>
      <c r="D102" s="74" t="s">
        <v>77</v>
      </c>
      <c r="E102" s="74" t="s">
        <v>489</v>
      </c>
      <c r="F102" s="76">
        <v>0.56000000000000005</v>
      </c>
      <c r="G102" s="79">
        <v>0.3</v>
      </c>
      <c r="H102" s="70">
        <f t="shared" si="6"/>
        <v>0.6160000000000001</v>
      </c>
      <c r="I102" s="54">
        <v>0</v>
      </c>
      <c r="J102" s="53">
        <f t="shared" si="4"/>
        <v>0</v>
      </c>
      <c r="K102" s="55">
        <f t="shared" si="5"/>
        <v>0</v>
      </c>
    </row>
    <row r="103" spans="1:11" s="56" customFormat="1" ht="33" customHeight="1" x14ac:dyDescent="0.3">
      <c r="A103" s="71">
        <v>1114</v>
      </c>
      <c r="B103" s="72">
        <v>100</v>
      </c>
      <c r="C103" s="73" t="s">
        <v>443</v>
      </c>
      <c r="D103" s="74" t="s">
        <v>77</v>
      </c>
      <c r="E103" s="74" t="s">
        <v>106</v>
      </c>
      <c r="F103" s="76">
        <v>0.56000000000000005</v>
      </c>
      <c r="G103" s="79">
        <v>0.33</v>
      </c>
      <c r="H103" s="70">
        <f t="shared" si="6"/>
        <v>0.6160000000000001</v>
      </c>
      <c r="I103" s="54">
        <v>0</v>
      </c>
      <c r="J103" s="53">
        <f t="shared" si="4"/>
        <v>0</v>
      </c>
      <c r="K103" s="55">
        <f t="shared" si="5"/>
        <v>0</v>
      </c>
    </row>
    <row r="104" spans="1:11" s="56" customFormat="1" ht="33" customHeight="1" x14ac:dyDescent="0.3">
      <c r="A104" s="71">
        <v>1709</v>
      </c>
      <c r="B104" s="72">
        <v>100</v>
      </c>
      <c r="C104" s="73" t="s">
        <v>443</v>
      </c>
      <c r="D104" s="74" t="s">
        <v>448</v>
      </c>
      <c r="E104" s="74" t="s">
        <v>491</v>
      </c>
      <c r="F104" s="76">
        <v>0.66</v>
      </c>
      <c r="G104" s="79">
        <v>0.3</v>
      </c>
      <c r="H104" s="70">
        <f t="shared" si="6"/>
        <v>0.72600000000000009</v>
      </c>
      <c r="I104" s="54">
        <v>0</v>
      </c>
      <c r="J104" s="53">
        <f t="shared" si="4"/>
        <v>0</v>
      </c>
      <c r="K104" s="55">
        <f t="shared" si="5"/>
        <v>0</v>
      </c>
    </row>
    <row r="105" spans="1:11" s="56" customFormat="1" ht="33" customHeight="1" x14ac:dyDescent="0.3">
      <c r="A105" s="71">
        <v>1119</v>
      </c>
      <c r="B105" s="72">
        <v>50</v>
      </c>
      <c r="C105" s="73" t="s">
        <v>447</v>
      </c>
      <c r="D105" s="74" t="s">
        <v>111</v>
      </c>
      <c r="E105" s="74" t="s">
        <v>112</v>
      </c>
      <c r="F105" s="76">
        <v>0.77</v>
      </c>
      <c r="G105" s="79">
        <v>0.21</v>
      </c>
      <c r="H105" s="70">
        <f t="shared" si="6"/>
        <v>0.84700000000000009</v>
      </c>
      <c r="I105" s="54">
        <v>0</v>
      </c>
      <c r="J105" s="53">
        <f t="shared" si="4"/>
        <v>0</v>
      </c>
      <c r="K105" s="55">
        <f t="shared" si="5"/>
        <v>0</v>
      </c>
    </row>
    <row r="106" spans="1:11" s="56" customFormat="1" ht="33" customHeight="1" x14ac:dyDescent="0.3">
      <c r="A106" s="71">
        <v>1120</v>
      </c>
      <c r="B106" s="72">
        <v>100</v>
      </c>
      <c r="C106" s="73" t="s">
        <v>443</v>
      </c>
      <c r="D106" s="74" t="s">
        <v>113</v>
      </c>
      <c r="E106" s="74" t="s">
        <v>114</v>
      </c>
      <c r="F106" s="76">
        <v>0.64</v>
      </c>
      <c r="G106" s="79">
        <v>0.34</v>
      </c>
      <c r="H106" s="70">
        <f t="shared" si="6"/>
        <v>0.70400000000000007</v>
      </c>
      <c r="I106" s="54">
        <v>0</v>
      </c>
      <c r="J106" s="53">
        <f t="shared" si="4"/>
        <v>0</v>
      </c>
      <c r="K106" s="55">
        <f t="shared" si="5"/>
        <v>0</v>
      </c>
    </row>
    <row r="107" spans="1:11" s="56" customFormat="1" ht="33" customHeight="1" x14ac:dyDescent="0.3">
      <c r="A107" s="71">
        <v>1121</v>
      </c>
      <c r="B107" s="72">
        <v>72</v>
      </c>
      <c r="C107" s="73" t="s">
        <v>621</v>
      </c>
      <c r="D107" s="74" t="s">
        <v>115</v>
      </c>
      <c r="E107" s="75" t="s">
        <v>116</v>
      </c>
      <c r="F107" s="76">
        <v>0.73</v>
      </c>
      <c r="G107" s="79">
        <v>0.3</v>
      </c>
      <c r="H107" s="70">
        <f t="shared" si="6"/>
        <v>0.80300000000000005</v>
      </c>
      <c r="I107" s="54">
        <v>0</v>
      </c>
      <c r="J107" s="53">
        <f t="shared" si="4"/>
        <v>0</v>
      </c>
      <c r="K107" s="55">
        <f t="shared" si="5"/>
        <v>0</v>
      </c>
    </row>
    <row r="108" spans="1:11" s="56" customFormat="1" ht="33" customHeight="1" x14ac:dyDescent="0.3">
      <c r="A108" s="71">
        <v>1122</v>
      </c>
      <c r="B108" s="72">
        <v>72</v>
      </c>
      <c r="C108" s="73" t="s">
        <v>621</v>
      </c>
      <c r="D108" s="74" t="s">
        <v>115</v>
      </c>
      <c r="E108" s="75" t="s">
        <v>117</v>
      </c>
      <c r="F108" s="76">
        <v>0.73</v>
      </c>
      <c r="G108" s="79">
        <v>0.3</v>
      </c>
      <c r="H108" s="70">
        <f t="shared" si="6"/>
        <v>0.80300000000000005</v>
      </c>
      <c r="I108" s="54">
        <v>0</v>
      </c>
      <c r="J108" s="53">
        <f t="shared" ref="J108:J139" si="7">(G108+H108)*I108</f>
        <v>0</v>
      </c>
      <c r="K108" s="55">
        <f t="shared" si="5"/>
        <v>0</v>
      </c>
    </row>
    <row r="109" spans="1:11" s="56" customFormat="1" ht="33" customHeight="1" x14ac:dyDescent="0.3">
      <c r="A109" s="71">
        <v>1123</v>
      </c>
      <c r="B109" s="72">
        <v>72</v>
      </c>
      <c r="C109" s="73" t="s">
        <v>621</v>
      </c>
      <c r="D109" s="74" t="s">
        <v>115</v>
      </c>
      <c r="E109" s="75" t="s">
        <v>118</v>
      </c>
      <c r="F109" s="76">
        <v>0.73</v>
      </c>
      <c r="G109" s="79">
        <v>0.3</v>
      </c>
      <c r="H109" s="70">
        <f t="shared" si="6"/>
        <v>0.80300000000000005</v>
      </c>
      <c r="I109" s="54">
        <v>0</v>
      </c>
      <c r="J109" s="53">
        <f t="shared" si="7"/>
        <v>0</v>
      </c>
      <c r="K109" s="55">
        <f t="shared" si="5"/>
        <v>0</v>
      </c>
    </row>
    <row r="110" spans="1:11" s="56" customFormat="1" ht="33" customHeight="1" x14ac:dyDescent="0.3">
      <c r="A110" s="71">
        <v>1124</v>
      </c>
      <c r="B110" s="72">
        <v>72</v>
      </c>
      <c r="C110" s="73" t="s">
        <v>621</v>
      </c>
      <c r="D110" s="74" t="s">
        <v>115</v>
      </c>
      <c r="E110" s="75" t="s">
        <v>119</v>
      </c>
      <c r="F110" s="76">
        <v>0.73</v>
      </c>
      <c r="G110" s="77">
        <v>0.3</v>
      </c>
      <c r="H110" s="70">
        <f t="shared" si="6"/>
        <v>0.80300000000000005</v>
      </c>
      <c r="I110" s="54">
        <v>0</v>
      </c>
      <c r="J110" s="53">
        <f t="shared" si="7"/>
        <v>0</v>
      </c>
      <c r="K110" s="55">
        <f t="shared" si="5"/>
        <v>0</v>
      </c>
    </row>
    <row r="111" spans="1:11" s="56" customFormat="1" ht="33" customHeight="1" x14ac:dyDescent="0.3">
      <c r="A111" s="71">
        <v>1125</v>
      </c>
      <c r="B111" s="72">
        <v>72</v>
      </c>
      <c r="C111" s="73" t="s">
        <v>621</v>
      </c>
      <c r="D111" s="74" t="s">
        <v>115</v>
      </c>
      <c r="E111" s="75" t="s">
        <v>120</v>
      </c>
      <c r="F111" s="76">
        <v>0.73</v>
      </c>
      <c r="G111" s="77">
        <v>0.3</v>
      </c>
      <c r="H111" s="70">
        <f t="shared" si="6"/>
        <v>0.80300000000000005</v>
      </c>
      <c r="I111" s="54">
        <v>0</v>
      </c>
      <c r="J111" s="53">
        <f t="shared" si="7"/>
        <v>0</v>
      </c>
      <c r="K111" s="55">
        <f t="shared" si="5"/>
        <v>0</v>
      </c>
    </row>
    <row r="112" spans="1:11" s="56" customFormat="1" ht="33" customHeight="1" x14ac:dyDescent="0.3">
      <c r="A112" s="71">
        <v>1126</v>
      </c>
      <c r="B112" s="72">
        <v>72</v>
      </c>
      <c r="C112" s="73" t="s">
        <v>621</v>
      </c>
      <c r="D112" s="74" t="s">
        <v>115</v>
      </c>
      <c r="E112" s="75" t="s">
        <v>121</v>
      </c>
      <c r="F112" s="76">
        <v>0.73</v>
      </c>
      <c r="G112" s="77">
        <v>0.3</v>
      </c>
      <c r="H112" s="70">
        <f t="shared" si="6"/>
        <v>0.80300000000000005</v>
      </c>
      <c r="I112" s="54">
        <v>0</v>
      </c>
      <c r="J112" s="53">
        <f t="shared" si="7"/>
        <v>0</v>
      </c>
      <c r="K112" s="55">
        <f t="shared" si="5"/>
        <v>0</v>
      </c>
    </row>
    <row r="113" spans="1:11" s="56" customFormat="1" ht="33" customHeight="1" x14ac:dyDescent="0.3">
      <c r="A113" s="71">
        <v>1127</v>
      </c>
      <c r="B113" s="72">
        <v>72</v>
      </c>
      <c r="C113" s="73" t="s">
        <v>621</v>
      </c>
      <c r="D113" s="74" t="s">
        <v>115</v>
      </c>
      <c r="E113" s="75" t="s">
        <v>122</v>
      </c>
      <c r="F113" s="76">
        <v>0.73</v>
      </c>
      <c r="G113" s="77">
        <v>0.3</v>
      </c>
      <c r="H113" s="70">
        <f t="shared" si="6"/>
        <v>0.80300000000000005</v>
      </c>
      <c r="I113" s="54">
        <v>0</v>
      </c>
      <c r="J113" s="53">
        <f t="shared" si="7"/>
        <v>0</v>
      </c>
      <c r="K113" s="55">
        <f t="shared" si="5"/>
        <v>0</v>
      </c>
    </row>
    <row r="114" spans="1:11" s="56" customFormat="1" ht="33" customHeight="1" x14ac:dyDescent="0.3">
      <c r="A114" s="71">
        <v>1129</v>
      </c>
      <c r="B114" s="72">
        <v>100</v>
      </c>
      <c r="C114" s="73" t="s">
        <v>443</v>
      </c>
      <c r="D114" s="74" t="s">
        <v>124</v>
      </c>
      <c r="E114" s="74" t="s">
        <v>125</v>
      </c>
      <c r="F114" s="76">
        <v>0.57999999999999996</v>
      </c>
      <c r="G114" s="77">
        <v>0.36</v>
      </c>
      <c r="H114" s="70">
        <f t="shared" si="6"/>
        <v>0.63800000000000001</v>
      </c>
      <c r="I114" s="54">
        <v>0</v>
      </c>
      <c r="J114" s="53">
        <f t="shared" si="7"/>
        <v>0</v>
      </c>
      <c r="K114" s="55">
        <f t="shared" si="5"/>
        <v>0</v>
      </c>
    </row>
    <row r="115" spans="1:11" s="56" customFormat="1" ht="33" customHeight="1" x14ac:dyDescent="0.3">
      <c r="A115" s="71">
        <v>1130</v>
      </c>
      <c r="B115" s="81">
        <v>100</v>
      </c>
      <c r="C115" s="73" t="s">
        <v>443</v>
      </c>
      <c r="D115" s="73" t="s">
        <v>124</v>
      </c>
      <c r="E115" s="73" t="s">
        <v>126</v>
      </c>
      <c r="F115" s="76">
        <v>0.57999999999999996</v>
      </c>
      <c r="G115" s="77">
        <v>0.36</v>
      </c>
      <c r="H115" s="70">
        <f t="shared" si="6"/>
        <v>0.63800000000000001</v>
      </c>
      <c r="I115" s="54">
        <v>0</v>
      </c>
      <c r="J115" s="53">
        <f t="shared" si="7"/>
        <v>0</v>
      </c>
      <c r="K115" s="55">
        <f t="shared" si="5"/>
        <v>0</v>
      </c>
    </row>
    <row r="116" spans="1:11" s="56" customFormat="1" ht="33" customHeight="1" x14ac:dyDescent="0.3">
      <c r="A116" s="71">
        <v>1131</v>
      </c>
      <c r="B116" s="81">
        <v>50</v>
      </c>
      <c r="C116" s="73" t="s">
        <v>443</v>
      </c>
      <c r="D116" s="73" t="s">
        <v>127</v>
      </c>
      <c r="E116" s="73" t="s">
        <v>128</v>
      </c>
      <c r="F116" s="76">
        <v>0.76</v>
      </c>
      <c r="G116" s="77">
        <v>0.26</v>
      </c>
      <c r="H116" s="70">
        <f t="shared" si="6"/>
        <v>0.83600000000000008</v>
      </c>
      <c r="I116" s="54">
        <v>0</v>
      </c>
      <c r="J116" s="53">
        <f t="shared" si="7"/>
        <v>0</v>
      </c>
      <c r="K116" s="55">
        <f t="shared" si="5"/>
        <v>0</v>
      </c>
    </row>
    <row r="117" spans="1:11" s="56" customFormat="1" ht="33" customHeight="1" x14ac:dyDescent="0.3">
      <c r="A117" s="71">
        <v>1951</v>
      </c>
      <c r="B117" s="81">
        <v>50</v>
      </c>
      <c r="C117" s="73" t="s">
        <v>443</v>
      </c>
      <c r="D117" s="73" t="s">
        <v>127</v>
      </c>
      <c r="E117" s="73" t="s">
        <v>622</v>
      </c>
      <c r="F117" s="76">
        <v>0.67</v>
      </c>
      <c r="G117" s="77">
        <v>0.27</v>
      </c>
      <c r="H117" s="70">
        <f t="shared" si="6"/>
        <v>0.7370000000000001</v>
      </c>
      <c r="I117" s="54">
        <v>0</v>
      </c>
      <c r="J117" s="53">
        <f t="shared" si="7"/>
        <v>0</v>
      </c>
      <c r="K117" s="55">
        <f t="shared" si="5"/>
        <v>0</v>
      </c>
    </row>
    <row r="118" spans="1:11" s="56" customFormat="1" ht="33" customHeight="1" x14ac:dyDescent="0.3">
      <c r="A118" s="71">
        <v>1132</v>
      </c>
      <c r="B118" s="81">
        <v>50</v>
      </c>
      <c r="C118" s="73" t="s">
        <v>443</v>
      </c>
      <c r="D118" s="73" t="s">
        <v>127</v>
      </c>
      <c r="E118" s="73" t="s">
        <v>129</v>
      </c>
      <c r="F118" s="76">
        <v>0.67</v>
      </c>
      <c r="G118" s="77">
        <v>0.25</v>
      </c>
      <c r="H118" s="70">
        <f t="shared" si="6"/>
        <v>0.7370000000000001</v>
      </c>
      <c r="I118" s="54">
        <v>0</v>
      </c>
      <c r="J118" s="53">
        <f t="shared" si="7"/>
        <v>0</v>
      </c>
      <c r="K118" s="55">
        <f t="shared" si="5"/>
        <v>0</v>
      </c>
    </row>
    <row r="119" spans="1:11" s="56" customFormat="1" ht="33" customHeight="1" x14ac:dyDescent="0.3">
      <c r="A119" s="71">
        <v>1133</v>
      </c>
      <c r="B119" s="81">
        <v>50</v>
      </c>
      <c r="C119" s="73" t="s">
        <v>443</v>
      </c>
      <c r="D119" s="73" t="s">
        <v>127</v>
      </c>
      <c r="E119" s="73" t="s">
        <v>130</v>
      </c>
      <c r="F119" s="76">
        <v>0.67</v>
      </c>
      <c r="G119" s="77">
        <v>0.27</v>
      </c>
      <c r="H119" s="70">
        <f t="shared" si="6"/>
        <v>0.7370000000000001</v>
      </c>
      <c r="I119" s="54">
        <v>0</v>
      </c>
      <c r="J119" s="53">
        <f t="shared" si="7"/>
        <v>0</v>
      </c>
      <c r="K119" s="55">
        <f t="shared" si="5"/>
        <v>0</v>
      </c>
    </row>
    <row r="120" spans="1:11" s="56" customFormat="1" ht="33" customHeight="1" x14ac:dyDescent="0.3">
      <c r="A120" s="71">
        <v>1720</v>
      </c>
      <c r="B120" s="81">
        <v>50</v>
      </c>
      <c r="C120" s="73" t="s">
        <v>443</v>
      </c>
      <c r="D120" s="73" t="s">
        <v>127</v>
      </c>
      <c r="E120" s="73" t="s">
        <v>450</v>
      </c>
      <c r="F120" s="76">
        <v>0.67</v>
      </c>
      <c r="G120" s="77">
        <v>0.27</v>
      </c>
      <c r="H120" s="70">
        <f t="shared" si="6"/>
        <v>0.7370000000000001</v>
      </c>
      <c r="I120" s="54">
        <v>0</v>
      </c>
      <c r="J120" s="53">
        <f t="shared" si="7"/>
        <v>0</v>
      </c>
      <c r="K120" s="55">
        <f t="shared" si="5"/>
        <v>0</v>
      </c>
    </row>
    <row r="121" spans="1:11" s="56" customFormat="1" ht="33" customHeight="1" x14ac:dyDescent="0.3">
      <c r="A121" s="71">
        <v>1134</v>
      </c>
      <c r="B121" s="81">
        <v>50</v>
      </c>
      <c r="C121" s="73" t="s">
        <v>443</v>
      </c>
      <c r="D121" s="73" t="s">
        <v>127</v>
      </c>
      <c r="E121" s="73" t="s">
        <v>131</v>
      </c>
      <c r="F121" s="76">
        <v>0.67</v>
      </c>
      <c r="G121" s="77">
        <v>0.26</v>
      </c>
      <c r="H121" s="70">
        <f t="shared" si="6"/>
        <v>0.7370000000000001</v>
      </c>
      <c r="I121" s="54">
        <v>0</v>
      </c>
      <c r="J121" s="53">
        <f t="shared" si="7"/>
        <v>0</v>
      </c>
      <c r="K121" s="55">
        <f t="shared" si="5"/>
        <v>0</v>
      </c>
    </row>
    <row r="122" spans="1:11" s="56" customFormat="1" ht="33" customHeight="1" x14ac:dyDescent="0.3">
      <c r="A122" s="71">
        <v>1135</v>
      </c>
      <c r="B122" s="81">
        <v>50</v>
      </c>
      <c r="C122" s="73" t="s">
        <v>443</v>
      </c>
      <c r="D122" s="73" t="s">
        <v>127</v>
      </c>
      <c r="E122" s="73" t="s">
        <v>471</v>
      </c>
      <c r="F122" s="76">
        <v>0.67</v>
      </c>
      <c r="G122" s="77">
        <v>0.28999999999999998</v>
      </c>
      <c r="H122" s="70">
        <f t="shared" si="6"/>
        <v>0.7370000000000001</v>
      </c>
      <c r="I122" s="54">
        <v>0</v>
      </c>
      <c r="J122" s="53">
        <f t="shared" si="7"/>
        <v>0</v>
      </c>
      <c r="K122" s="55">
        <f t="shared" si="5"/>
        <v>0</v>
      </c>
    </row>
    <row r="123" spans="1:11" s="56" customFormat="1" ht="33" customHeight="1" x14ac:dyDescent="0.35">
      <c r="A123" s="71">
        <v>1843</v>
      </c>
      <c r="B123" s="72">
        <v>50</v>
      </c>
      <c r="C123" s="73" t="s">
        <v>443</v>
      </c>
      <c r="D123" s="74" t="s">
        <v>127</v>
      </c>
      <c r="E123" s="74" t="s">
        <v>492</v>
      </c>
      <c r="F123" s="82">
        <v>0.67</v>
      </c>
      <c r="G123" s="83">
        <v>0.26</v>
      </c>
      <c r="H123" s="70">
        <f t="shared" si="6"/>
        <v>0.7370000000000001</v>
      </c>
      <c r="I123" s="54">
        <v>0</v>
      </c>
      <c r="J123" s="53">
        <f t="shared" si="7"/>
        <v>0</v>
      </c>
      <c r="K123" s="55">
        <f t="shared" si="5"/>
        <v>0</v>
      </c>
    </row>
    <row r="124" spans="1:11" s="56" customFormat="1" ht="33" customHeight="1" x14ac:dyDescent="0.35">
      <c r="A124" s="71">
        <v>1719</v>
      </c>
      <c r="B124" s="72">
        <v>50</v>
      </c>
      <c r="C124" s="73" t="s">
        <v>443</v>
      </c>
      <c r="D124" s="74" t="s">
        <v>127</v>
      </c>
      <c r="E124" s="74" t="s">
        <v>449</v>
      </c>
      <c r="F124" s="82">
        <v>0.67</v>
      </c>
      <c r="G124" s="83">
        <v>0.26</v>
      </c>
      <c r="H124" s="70">
        <f t="shared" si="6"/>
        <v>0.7370000000000001</v>
      </c>
      <c r="I124" s="54">
        <v>0</v>
      </c>
      <c r="J124" s="53">
        <f t="shared" si="7"/>
        <v>0</v>
      </c>
      <c r="K124" s="55">
        <f t="shared" si="5"/>
        <v>0</v>
      </c>
    </row>
    <row r="125" spans="1:11" s="56" customFormat="1" ht="33" customHeight="1" x14ac:dyDescent="0.3">
      <c r="A125" s="71">
        <v>1136</v>
      </c>
      <c r="B125" s="72">
        <v>50</v>
      </c>
      <c r="C125" s="73" t="s">
        <v>443</v>
      </c>
      <c r="D125" s="73" t="s">
        <v>127</v>
      </c>
      <c r="E125" s="73" t="s">
        <v>132</v>
      </c>
      <c r="F125" s="76">
        <v>0.67</v>
      </c>
      <c r="G125" s="77">
        <v>0.26</v>
      </c>
      <c r="H125" s="70">
        <f t="shared" si="6"/>
        <v>0.7370000000000001</v>
      </c>
      <c r="I125" s="54">
        <v>0</v>
      </c>
      <c r="J125" s="53">
        <f t="shared" si="7"/>
        <v>0</v>
      </c>
      <c r="K125" s="55">
        <f t="shared" si="5"/>
        <v>0</v>
      </c>
    </row>
    <row r="126" spans="1:11" s="56" customFormat="1" ht="33" customHeight="1" x14ac:dyDescent="0.3">
      <c r="A126" s="71">
        <v>1138</v>
      </c>
      <c r="B126" s="72">
        <v>50</v>
      </c>
      <c r="C126" s="73" t="s">
        <v>443</v>
      </c>
      <c r="D126" s="73" t="s">
        <v>127</v>
      </c>
      <c r="E126" s="73" t="s">
        <v>133</v>
      </c>
      <c r="F126" s="76">
        <v>0.67</v>
      </c>
      <c r="G126" s="77">
        <v>0.26</v>
      </c>
      <c r="H126" s="70">
        <f t="shared" si="6"/>
        <v>0.7370000000000001</v>
      </c>
      <c r="I126" s="54">
        <v>0</v>
      </c>
      <c r="J126" s="53">
        <f t="shared" si="7"/>
        <v>0</v>
      </c>
      <c r="K126" s="55">
        <f t="shared" si="5"/>
        <v>0</v>
      </c>
    </row>
    <row r="127" spans="1:11" s="56" customFormat="1" ht="33" customHeight="1" x14ac:dyDescent="0.3">
      <c r="A127" s="71">
        <v>1139</v>
      </c>
      <c r="B127" s="72">
        <v>50</v>
      </c>
      <c r="C127" s="73" t="s">
        <v>443</v>
      </c>
      <c r="D127" s="73" t="s">
        <v>127</v>
      </c>
      <c r="E127" s="73" t="s">
        <v>134</v>
      </c>
      <c r="F127" s="76">
        <v>0.67</v>
      </c>
      <c r="G127" s="77">
        <v>0.26</v>
      </c>
      <c r="H127" s="70">
        <f t="shared" si="6"/>
        <v>0.7370000000000001</v>
      </c>
      <c r="I127" s="54">
        <v>0</v>
      </c>
      <c r="J127" s="53">
        <f t="shared" si="7"/>
        <v>0</v>
      </c>
      <c r="K127" s="55">
        <f t="shared" si="5"/>
        <v>0</v>
      </c>
    </row>
    <row r="128" spans="1:11" s="56" customFormat="1" ht="33" customHeight="1" x14ac:dyDescent="0.3">
      <c r="A128" s="71">
        <v>1140</v>
      </c>
      <c r="B128" s="72">
        <v>50</v>
      </c>
      <c r="C128" s="73" t="s">
        <v>443</v>
      </c>
      <c r="D128" s="73" t="s">
        <v>127</v>
      </c>
      <c r="E128" s="73" t="s">
        <v>135</v>
      </c>
      <c r="F128" s="76">
        <v>0.67</v>
      </c>
      <c r="G128" s="77">
        <v>0.26</v>
      </c>
      <c r="H128" s="70">
        <f t="shared" si="6"/>
        <v>0.7370000000000001</v>
      </c>
      <c r="I128" s="54">
        <v>0</v>
      </c>
      <c r="J128" s="53">
        <f t="shared" si="7"/>
        <v>0</v>
      </c>
      <c r="K128" s="55">
        <f t="shared" si="5"/>
        <v>0</v>
      </c>
    </row>
    <row r="129" spans="1:11" s="56" customFormat="1" ht="33" customHeight="1" x14ac:dyDescent="0.3">
      <c r="A129" s="71">
        <v>1141</v>
      </c>
      <c r="B129" s="72">
        <v>50</v>
      </c>
      <c r="C129" s="73" t="s">
        <v>443</v>
      </c>
      <c r="D129" s="73" t="s">
        <v>127</v>
      </c>
      <c r="E129" s="73" t="s">
        <v>136</v>
      </c>
      <c r="F129" s="76">
        <v>0.67</v>
      </c>
      <c r="G129" s="77">
        <v>0.26</v>
      </c>
      <c r="H129" s="70">
        <f t="shared" si="6"/>
        <v>0.7370000000000001</v>
      </c>
      <c r="I129" s="54">
        <v>0</v>
      </c>
      <c r="J129" s="53">
        <f t="shared" si="7"/>
        <v>0</v>
      </c>
      <c r="K129" s="55">
        <f t="shared" si="5"/>
        <v>0</v>
      </c>
    </row>
    <row r="130" spans="1:11" s="56" customFormat="1" ht="33" customHeight="1" x14ac:dyDescent="0.3">
      <c r="A130" s="71">
        <v>1142</v>
      </c>
      <c r="B130" s="72">
        <v>50</v>
      </c>
      <c r="C130" s="73" t="s">
        <v>443</v>
      </c>
      <c r="D130" s="73" t="s">
        <v>127</v>
      </c>
      <c r="E130" s="73" t="s">
        <v>137</v>
      </c>
      <c r="F130" s="76">
        <v>0.67</v>
      </c>
      <c r="G130" s="77">
        <v>0.25</v>
      </c>
      <c r="H130" s="70">
        <f t="shared" si="6"/>
        <v>0.7370000000000001</v>
      </c>
      <c r="I130" s="54">
        <v>0</v>
      </c>
      <c r="J130" s="53">
        <f t="shared" si="7"/>
        <v>0</v>
      </c>
      <c r="K130" s="55">
        <f t="shared" si="5"/>
        <v>0</v>
      </c>
    </row>
    <row r="131" spans="1:11" s="56" customFormat="1" ht="33" customHeight="1" x14ac:dyDescent="0.3">
      <c r="A131" s="71">
        <v>1143</v>
      </c>
      <c r="B131" s="72">
        <v>50</v>
      </c>
      <c r="C131" s="73" t="s">
        <v>443</v>
      </c>
      <c r="D131" s="73" t="s">
        <v>127</v>
      </c>
      <c r="E131" s="73" t="s">
        <v>138</v>
      </c>
      <c r="F131" s="76">
        <v>0.67</v>
      </c>
      <c r="G131" s="77">
        <v>0.26</v>
      </c>
      <c r="H131" s="70">
        <f t="shared" si="6"/>
        <v>0.7370000000000001</v>
      </c>
      <c r="I131" s="54">
        <v>0</v>
      </c>
      <c r="J131" s="53">
        <f t="shared" si="7"/>
        <v>0</v>
      </c>
      <c r="K131" s="55">
        <f t="shared" si="5"/>
        <v>0</v>
      </c>
    </row>
    <row r="132" spans="1:11" s="56" customFormat="1" ht="33" customHeight="1" x14ac:dyDescent="0.3">
      <c r="A132" s="71">
        <v>1144</v>
      </c>
      <c r="B132" s="72">
        <v>50</v>
      </c>
      <c r="C132" s="73" t="s">
        <v>443</v>
      </c>
      <c r="D132" s="73" t="s">
        <v>127</v>
      </c>
      <c r="E132" s="73" t="s">
        <v>139</v>
      </c>
      <c r="F132" s="76">
        <v>0.67</v>
      </c>
      <c r="G132" s="77">
        <v>0.26</v>
      </c>
      <c r="H132" s="70">
        <f t="shared" si="6"/>
        <v>0.7370000000000001</v>
      </c>
      <c r="I132" s="54">
        <v>0</v>
      </c>
      <c r="J132" s="53">
        <f t="shared" si="7"/>
        <v>0</v>
      </c>
      <c r="K132" s="55">
        <f t="shared" si="5"/>
        <v>0</v>
      </c>
    </row>
    <row r="133" spans="1:11" s="56" customFormat="1" ht="33" customHeight="1" x14ac:dyDescent="0.3">
      <c r="A133" s="71">
        <v>1145</v>
      </c>
      <c r="B133" s="72">
        <v>50</v>
      </c>
      <c r="C133" s="73" t="s">
        <v>443</v>
      </c>
      <c r="D133" s="73" t="s">
        <v>127</v>
      </c>
      <c r="E133" s="73" t="s">
        <v>623</v>
      </c>
      <c r="F133" s="76">
        <v>0.67</v>
      </c>
      <c r="G133" s="77">
        <v>0.26</v>
      </c>
      <c r="H133" s="70">
        <f t="shared" si="6"/>
        <v>0.7370000000000001</v>
      </c>
      <c r="I133" s="54">
        <v>0</v>
      </c>
      <c r="J133" s="53">
        <f t="shared" si="7"/>
        <v>0</v>
      </c>
      <c r="K133" s="55">
        <f t="shared" si="5"/>
        <v>0</v>
      </c>
    </row>
    <row r="134" spans="1:11" s="56" customFormat="1" ht="33" customHeight="1" x14ac:dyDescent="0.3">
      <c r="A134" s="71">
        <v>1146</v>
      </c>
      <c r="B134" s="72">
        <v>50</v>
      </c>
      <c r="C134" s="73" t="s">
        <v>443</v>
      </c>
      <c r="D134" s="73" t="s">
        <v>127</v>
      </c>
      <c r="E134" s="74" t="s">
        <v>624</v>
      </c>
      <c r="F134" s="76">
        <v>0.67</v>
      </c>
      <c r="G134" s="77">
        <v>0.26</v>
      </c>
      <c r="H134" s="70">
        <f t="shared" si="6"/>
        <v>0.7370000000000001</v>
      </c>
      <c r="I134" s="54">
        <v>0</v>
      </c>
      <c r="J134" s="53">
        <f t="shared" si="7"/>
        <v>0</v>
      </c>
      <c r="K134" s="55">
        <f t="shared" si="5"/>
        <v>0</v>
      </c>
    </row>
    <row r="135" spans="1:11" s="56" customFormat="1" ht="33" customHeight="1" x14ac:dyDescent="0.3">
      <c r="A135" s="71">
        <v>1147</v>
      </c>
      <c r="B135" s="72">
        <v>50</v>
      </c>
      <c r="C135" s="73" t="s">
        <v>445</v>
      </c>
      <c r="D135" s="73" t="s">
        <v>127</v>
      </c>
      <c r="E135" s="74" t="s">
        <v>140</v>
      </c>
      <c r="F135" s="76">
        <v>0.67</v>
      </c>
      <c r="G135" s="77">
        <v>0.16</v>
      </c>
      <c r="H135" s="70">
        <f t="shared" si="6"/>
        <v>0.7370000000000001</v>
      </c>
      <c r="I135" s="54">
        <v>0</v>
      </c>
      <c r="J135" s="53">
        <f t="shared" si="7"/>
        <v>0</v>
      </c>
      <c r="K135" s="55">
        <f t="shared" si="5"/>
        <v>0</v>
      </c>
    </row>
    <row r="136" spans="1:11" s="56" customFormat="1" ht="33" customHeight="1" x14ac:dyDescent="0.3">
      <c r="A136" s="71">
        <v>1148</v>
      </c>
      <c r="B136" s="72">
        <v>50</v>
      </c>
      <c r="C136" s="73" t="s">
        <v>445</v>
      </c>
      <c r="D136" s="73" t="s">
        <v>127</v>
      </c>
      <c r="E136" s="74" t="s">
        <v>141</v>
      </c>
      <c r="F136" s="76">
        <v>0.67</v>
      </c>
      <c r="G136" s="77">
        <v>0.16</v>
      </c>
      <c r="H136" s="70">
        <f t="shared" si="6"/>
        <v>0.7370000000000001</v>
      </c>
      <c r="I136" s="54">
        <v>0</v>
      </c>
      <c r="J136" s="53">
        <f t="shared" si="7"/>
        <v>0</v>
      </c>
      <c r="K136" s="55">
        <f t="shared" si="5"/>
        <v>0</v>
      </c>
    </row>
    <row r="137" spans="1:11" s="56" customFormat="1" ht="33" customHeight="1" x14ac:dyDescent="0.3">
      <c r="A137" s="71">
        <v>1149</v>
      </c>
      <c r="B137" s="72">
        <v>50</v>
      </c>
      <c r="C137" s="73" t="s">
        <v>443</v>
      </c>
      <c r="D137" s="73" t="s">
        <v>142</v>
      </c>
      <c r="E137" s="74" t="s">
        <v>143</v>
      </c>
      <c r="F137" s="76">
        <v>1.98</v>
      </c>
      <c r="G137" s="77">
        <v>0.22</v>
      </c>
      <c r="H137" s="70">
        <f t="shared" si="6"/>
        <v>2.1779999999999999</v>
      </c>
      <c r="I137" s="54">
        <v>0</v>
      </c>
      <c r="J137" s="53">
        <f t="shared" si="7"/>
        <v>0</v>
      </c>
      <c r="K137" s="55">
        <f t="shared" si="5"/>
        <v>0</v>
      </c>
    </row>
    <row r="138" spans="1:11" s="56" customFormat="1" ht="33" customHeight="1" x14ac:dyDescent="0.3">
      <c r="A138" s="71">
        <v>1150</v>
      </c>
      <c r="B138" s="72">
        <v>50</v>
      </c>
      <c r="C138" s="73" t="s">
        <v>443</v>
      </c>
      <c r="D138" s="73" t="s">
        <v>142</v>
      </c>
      <c r="E138" s="74" t="s">
        <v>144</v>
      </c>
      <c r="F138" s="76">
        <v>1.98</v>
      </c>
      <c r="G138" s="77">
        <v>0.25</v>
      </c>
      <c r="H138" s="70">
        <f t="shared" si="6"/>
        <v>2.1779999999999999</v>
      </c>
      <c r="I138" s="54">
        <v>0</v>
      </c>
      <c r="J138" s="53">
        <f t="shared" si="7"/>
        <v>0</v>
      </c>
      <c r="K138" s="55">
        <f t="shared" si="5"/>
        <v>0</v>
      </c>
    </row>
    <row r="139" spans="1:11" s="56" customFormat="1" ht="33" customHeight="1" x14ac:dyDescent="0.3">
      <c r="A139" s="71">
        <v>1151</v>
      </c>
      <c r="B139" s="72">
        <v>100</v>
      </c>
      <c r="C139" s="73" t="s">
        <v>445</v>
      </c>
      <c r="D139" s="73" t="s">
        <v>145</v>
      </c>
      <c r="E139" s="74" t="s">
        <v>625</v>
      </c>
      <c r="F139" s="76">
        <v>0.69</v>
      </c>
      <c r="G139" s="77">
        <v>0.21</v>
      </c>
      <c r="H139" s="70">
        <f t="shared" si="6"/>
        <v>0.75900000000000001</v>
      </c>
      <c r="I139" s="54">
        <v>0</v>
      </c>
      <c r="J139" s="53">
        <f t="shared" si="7"/>
        <v>0</v>
      </c>
      <c r="K139" s="55">
        <f t="shared" si="5"/>
        <v>0</v>
      </c>
    </row>
    <row r="140" spans="1:11" s="56" customFormat="1" ht="33" customHeight="1" x14ac:dyDescent="0.3">
      <c r="A140" s="71">
        <v>1152</v>
      </c>
      <c r="B140" s="72">
        <v>100</v>
      </c>
      <c r="C140" s="73" t="s">
        <v>443</v>
      </c>
      <c r="D140" s="73" t="s">
        <v>146</v>
      </c>
      <c r="E140" s="73" t="s">
        <v>147</v>
      </c>
      <c r="F140" s="76">
        <v>0.53</v>
      </c>
      <c r="G140" s="77">
        <v>0.33</v>
      </c>
      <c r="H140" s="70">
        <f t="shared" si="6"/>
        <v>0.58300000000000007</v>
      </c>
      <c r="I140" s="54">
        <v>0</v>
      </c>
      <c r="J140" s="53">
        <f t="shared" ref="J140:J171" si="8">(G140+H140)*I140</f>
        <v>0</v>
      </c>
      <c r="K140" s="55">
        <f t="shared" ref="K140:K203" si="9">((H140-(H140*$K$11))*I140)+(G140*I140)</f>
        <v>0</v>
      </c>
    </row>
    <row r="141" spans="1:11" s="56" customFormat="1" ht="33" customHeight="1" x14ac:dyDescent="0.3">
      <c r="A141" s="71">
        <v>1156</v>
      </c>
      <c r="B141" s="72">
        <v>50</v>
      </c>
      <c r="C141" s="73" t="s">
        <v>443</v>
      </c>
      <c r="D141" s="73" t="s">
        <v>149</v>
      </c>
      <c r="E141" s="73" t="s">
        <v>472</v>
      </c>
      <c r="F141" s="76">
        <v>0.87</v>
      </c>
      <c r="G141" s="77">
        <v>0.42</v>
      </c>
      <c r="H141" s="70">
        <f t="shared" ref="H141:H204" si="10">F141*1.1</f>
        <v>0.95700000000000007</v>
      </c>
      <c r="I141" s="54">
        <v>0</v>
      </c>
      <c r="J141" s="53">
        <f t="shared" si="8"/>
        <v>0</v>
      </c>
      <c r="K141" s="55">
        <f t="shared" si="9"/>
        <v>0</v>
      </c>
    </row>
    <row r="142" spans="1:11" s="56" customFormat="1" ht="33" customHeight="1" x14ac:dyDescent="0.3">
      <c r="A142" s="71">
        <v>1157</v>
      </c>
      <c r="B142" s="72">
        <v>100</v>
      </c>
      <c r="C142" s="73" t="s">
        <v>447</v>
      </c>
      <c r="D142" s="73" t="s">
        <v>150</v>
      </c>
      <c r="E142" s="73" t="s">
        <v>626</v>
      </c>
      <c r="F142" s="76">
        <v>0.74</v>
      </c>
      <c r="G142" s="77">
        <v>0.22</v>
      </c>
      <c r="H142" s="70">
        <f t="shared" si="10"/>
        <v>0.81400000000000006</v>
      </c>
      <c r="I142" s="54">
        <v>0</v>
      </c>
      <c r="J142" s="53">
        <f t="shared" si="8"/>
        <v>0</v>
      </c>
      <c r="K142" s="55">
        <f t="shared" si="9"/>
        <v>0</v>
      </c>
    </row>
    <row r="143" spans="1:11" s="56" customFormat="1" ht="33" customHeight="1" x14ac:dyDescent="0.3">
      <c r="A143" s="71">
        <v>1159</v>
      </c>
      <c r="B143" s="72">
        <v>100</v>
      </c>
      <c r="C143" s="73" t="s">
        <v>443</v>
      </c>
      <c r="D143" s="73" t="s">
        <v>152</v>
      </c>
      <c r="E143" s="73" t="s">
        <v>153</v>
      </c>
      <c r="F143" s="76">
        <v>0.6</v>
      </c>
      <c r="G143" s="77">
        <v>0.31</v>
      </c>
      <c r="H143" s="70">
        <f t="shared" si="10"/>
        <v>0.66</v>
      </c>
      <c r="I143" s="54">
        <v>0</v>
      </c>
      <c r="J143" s="53">
        <f t="shared" si="8"/>
        <v>0</v>
      </c>
      <c r="K143" s="55">
        <f t="shared" si="9"/>
        <v>0</v>
      </c>
    </row>
    <row r="144" spans="1:11" s="56" customFormat="1" ht="33" customHeight="1" x14ac:dyDescent="0.3">
      <c r="A144" s="71">
        <v>1161</v>
      </c>
      <c r="B144" s="72">
        <v>100</v>
      </c>
      <c r="C144" s="73" t="s">
        <v>443</v>
      </c>
      <c r="D144" s="73" t="s">
        <v>152</v>
      </c>
      <c r="E144" s="73" t="s">
        <v>154</v>
      </c>
      <c r="F144" s="76">
        <v>0.73</v>
      </c>
      <c r="G144" s="77">
        <v>0.25</v>
      </c>
      <c r="H144" s="70">
        <f t="shared" si="10"/>
        <v>0.80300000000000005</v>
      </c>
      <c r="I144" s="54">
        <v>0</v>
      </c>
      <c r="J144" s="53">
        <f t="shared" si="8"/>
        <v>0</v>
      </c>
      <c r="K144" s="55">
        <f t="shared" si="9"/>
        <v>0</v>
      </c>
    </row>
    <row r="145" spans="1:11" s="56" customFormat="1" ht="33" customHeight="1" x14ac:dyDescent="0.3">
      <c r="A145" s="71">
        <v>1162</v>
      </c>
      <c r="B145" s="72">
        <v>100</v>
      </c>
      <c r="C145" s="73" t="s">
        <v>443</v>
      </c>
      <c r="D145" s="73" t="s">
        <v>152</v>
      </c>
      <c r="E145" s="73" t="s">
        <v>627</v>
      </c>
      <c r="F145" s="76">
        <v>0.6</v>
      </c>
      <c r="G145" s="77">
        <v>0.33</v>
      </c>
      <c r="H145" s="70">
        <f t="shared" si="10"/>
        <v>0.66</v>
      </c>
      <c r="I145" s="54">
        <v>0</v>
      </c>
      <c r="J145" s="53">
        <f t="shared" si="8"/>
        <v>0</v>
      </c>
      <c r="K145" s="55">
        <f t="shared" si="9"/>
        <v>0</v>
      </c>
    </row>
    <row r="146" spans="1:11" s="56" customFormat="1" ht="33" customHeight="1" x14ac:dyDescent="0.3">
      <c r="A146" s="71">
        <v>1164</v>
      </c>
      <c r="B146" s="72">
        <v>100</v>
      </c>
      <c r="C146" s="73" t="s">
        <v>443</v>
      </c>
      <c r="D146" s="73" t="s">
        <v>156</v>
      </c>
      <c r="E146" s="73" t="s">
        <v>157</v>
      </c>
      <c r="F146" s="76">
        <v>0.81</v>
      </c>
      <c r="G146" s="77">
        <v>0.33</v>
      </c>
      <c r="H146" s="70">
        <f t="shared" si="10"/>
        <v>0.89100000000000013</v>
      </c>
      <c r="I146" s="54">
        <v>0</v>
      </c>
      <c r="J146" s="53">
        <f t="shared" si="8"/>
        <v>0</v>
      </c>
      <c r="K146" s="55">
        <f t="shared" si="9"/>
        <v>0</v>
      </c>
    </row>
    <row r="147" spans="1:11" s="56" customFormat="1" ht="33" customHeight="1" x14ac:dyDescent="0.3">
      <c r="A147" s="71">
        <v>1711</v>
      </c>
      <c r="B147" s="72">
        <v>100</v>
      </c>
      <c r="C147" s="73" t="s">
        <v>443</v>
      </c>
      <c r="D147" s="73" t="s">
        <v>156</v>
      </c>
      <c r="E147" s="73" t="s">
        <v>451</v>
      </c>
      <c r="F147" s="76">
        <v>0.8</v>
      </c>
      <c r="G147" s="77">
        <v>0.3</v>
      </c>
      <c r="H147" s="70">
        <f t="shared" si="10"/>
        <v>0.88000000000000012</v>
      </c>
      <c r="I147" s="54">
        <v>0</v>
      </c>
      <c r="J147" s="53">
        <f t="shared" si="8"/>
        <v>0</v>
      </c>
      <c r="K147" s="55">
        <f t="shared" si="9"/>
        <v>0</v>
      </c>
    </row>
    <row r="148" spans="1:11" s="56" customFormat="1" ht="33" customHeight="1" x14ac:dyDescent="0.3">
      <c r="A148" s="71">
        <v>1165</v>
      </c>
      <c r="B148" s="72">
        <v>100</v>
      </c>
      <c r="C148" s="73" t="s">
        <v>445</v>
      </c>
      <c r="D148" s="73" t="s">
        <v>158</v>
      </c>
      <c r="E148" s="73" t="s">
        <v>159</v>
      </c>
      <c r="F148" s="76">
        <v>0.53</v>
      </c>
      <c r="G148" s="77">
        <v>0.1</v>
      </c>
      <c r="H148" s="70">
        <f t="shared" si="10"/>
        <v>0.58300000000000007</v>
      </c>
      <c r="I148" s="54">
        <v>0</v>
      </c>
      <c r="J148" s="53">
        <f t="shared" si="8"/>
        <v>0</v>
      </c>
      <c r="K148" s="55">
        <f t="shared" si="9"/>
        <v>0</v>
      </c>
    </row>
    <row r="149" spans="1:11" s="56" customFormat="1" ht="33" customHeight="1" x14ac:dyDescent="0.3">
      <c r="A149" s="71">
        <v>1166</v>
      </c>
      <c r="B149" s="72">
        <v>100</v>
      </c>
      <c r="C149" s="73" t="s">
        <v>445</v>
      </c>
      <c r="D149" s="73" t="s">
        <v>158</v>
      </c>
      <c r="E149" s="73" t="s">
        <v>160</v>
      </c>
      <c r="F149" s="76">
        <v>0.53</v>
      </c>
      <c r="G149" s="77">
        <v>0.1</v>
      </c>
      <c r="H149" s="70">
        <f t="shared" si="10"/>
        <v>0.58300000000000007</v>
      </c>
      <c r="I149" s="54">
        <v>0</v>
      </c>
      <c r="J149" s="53">
        <f t="shared" si="8"/>
        <v>0</v>
      </c>
      <c r="K149" s="55">
        <f t="shared" si="9"/>
        <v>0</v>
      </c>
    </row>
    <row r="150" spans="1:11" s="56" customFormat="1" ht="33" customHeight="1" x14ac:dyDescent="0.3">
      <c r="A150" s="71">
        <v>1169</v>
      </c>
      <c r="B150" s="72">
        <v>100</v>
      </c>
      <c r="C150" s="73" t="s">
        <v>445</v>
      </c>
      <c r="D150" s="73" t="s">
        <v>161</v>
      </c>
      <c r="E150" s="73" t="s">
        <v>162</v>
      </c>
      <c r="F150" s="76">
        <v>0.53</v>
      </c>
      <c r="G150" s="77">
        <v>0.1</v>
      </c>
      <c r="H150" s="70">
        <f t="shared" si="10"/>
        <v>0.58300000000000007</v>
      </c>
      <c r="I150" s="54">
        <v>0</v>
      </c>
      <c r="J150" s="53">
        <f t="shared" si="8"/>
        <v>0</v>
      </c>
      <c r="K150" s="55">
        <f t="shared" si="9"/>
        <v>0</v>
      </c>
    </row>
    <row r="151" spans="1:11" s="56" customFormat="1" ht="33" customHeight="1" x14ac:dyDescent="0.3">
      <c r="A151" s="71">
        <v>1173</v>
      </c>
      <c r="B151" s="72">
        <v>100</v>
      </c>
      <c r="C151" s="73" t="s">
        <v>443</v>
      </c>
      <c r="D151" s="73" t="s">
        <v>164</v>
      </c>
      <c r="E151" s="73" t="s">
        <v>165</v>
      </c>
      <c r="F151" s="76">
        <v>0.56999999999999995</v>
      </c>
      <c r="G151" s="77">
        <v>0.37</v>
      </c>
      <c r="H151" s="70">
        <f t="shared" si="10"/>
        <v>0.627</v>
      </c>
      <c r="I151" s="54">
        <v>0</v>
      </c>
      <c r="J151" s="53">
        <f t="shared" si="8"/>
        <v>0</v>
      </c>
      <c r="K151" s="55">
        <f t="shared" si="9"/>
        <v>0</v>
      </c>
    </row>
    <row r="152" spans="1:11" s="56" customFormat="1" ht="33" customHeight="1" x14ac:dyDescent="0.3">
      <c r="A152" s="71">
        <v>1174</v>
      </c>
      <c r="B152" s="72">
        <v>100</v>
      </c>
      <c r="C152" s="73" t="s">
        <v>443</v>
      </c>
      <c r="D152" s="73" t="s">
        <v>164</v>
      </c>
      <c r="E152" s="73" t="s">
        <v>166</v>
      </c>
      <c r="F152" s="76">
        <v>0.56999999999999995</v>
      </c>
      <c r="G152" s="77">
        <v>0.34</v>
      </c>
      <c r="H152" s="70">
        <f t="shared" si="10"/>
        <v>0.627</v>
      </c>
      <c r="I152" s="54">
        <v>0</v>
      </c>
      <c r="J152" s="53">
        <f t="shared" si="8"/>
        <v>0</v>
      </c>
      <c r="K152" s="55">
        <f t="shared" si="9"/>
        <v>0</v>
      </c>
    </row>
    <row r="153" spans="1:11" s="56" customFormat="1" ht="33" customHeight="1" x14ac:dyDescent="0.3">
      <c r="A153" s="71">
        <v>1175</v>
      </c>
      <c r="B153" s="72">
        <v>100</v>
      </c>
      <c r="C153" s="73" t="s">
        <v>443</v>
      </c>
      <c r="D153" s="73" t="s">
        <v>164</v>
      </c>
      <c r="E153" s="74" t="s">
        <v>167</v>
      </c>
      <c r="F153" s="76">
        <v>0.56999999999999995</v>
      </c>
      <c r="G153" s="77">
        <v>0.34</v>
      </c>
      <c r="H153" s="70">
        <f t="shared" si="10"/>
        <v>0.627</v>
      </c>
      <c r="I153" s="54">
        <v>0</v>
      </c>
      <c r="J153" s="53">
        <f t="shared" si="8"/>
        <v>0</v>
      </c>
      <c r="K153" s="55">
        <f t="shared" si="9"/>
        <v>0</v>
      </c>
    </row>
    <row r="154" spans="1:11" s="56" customFormat="1" ht="33" customHeight="1" x14ac:dyDescent="0.3">
      <c r="A154" s="71">
        <v>1757</v>
      </c>
      <c r="B154" s="72">
        <v>50</v>
      </c>
      <c r="C154" s="73" t="s">
        <v>443</v>
      </c>
      <c r="D154" s="73" t="s">
        <v>168</v>
      </c>
      <c r="E154" s="74" t="s">
        <v>454</v>
      </c>
      <c r="F154" s="76">
        <v>0.74</v>
      </c>
      <c r="G154" s="77">
        <v>0.28000000000000003</v>
      </c>
      <c r="H154" s="70">
        <f t="shared" si="10"/>
        <v>0.81400000000000006</v>
      </c>
      <c r="I154" s="54">
        <v>0</v>
      </c>
      <c r="J154" s="53">
        <f t="shared" si="8"/>
        <v>0</v>
      </c>
      <c r="K154" s="55">
        <f t="shared" si="9"/>
        <v>0</v>
      </c>
    </row>
    <row r="155" spans="1:11" s="56" customFormat="1" ht="33" customHeight="1" x14ac:dyDescent="0.3">
      <c r="A155" s="71">
        <v>1176</v>
      </c>
      <c r="B155" s="72">
        <v>50</v>
      </c>
      <c r="C155" s="73" t="s">
        <v>443</v>
      </c>
      <c r="D155" s="73" t="s">
        <v>168</v>
      </c>
      <c r="E155" s="73" t="s">
        <v>452</v>
      </c>
      <c r="F155" s="76">
        <v>0.74</v>
      </c>
      <c r="G155" s="77">
        <v>0.28000000000000003</v>
      </c>
      <c r="H155" s="70">
        <f t="shared" si="10"/>
        <v>0.81400000000000006</v>
      </c>
      <c r="I155" s="54">
        <v>0</v>
      </c>
      <c r="J155" s="53">
        <f t="shared" si="8"/>
        <v>0</v>
      </c>
      <c r="K155" s="55">
        <f t="shared" si="9"/>
        <v>0</v>
      </c>
    </row>
    <row r="156" spans="1:11" s="56" customFormat="1" ht="33" customHeight="1" x14ac:dyDescent="0.3">
      <c r="A156" s="71">
        <v>1177</v>
      </c>
      <c r="B156" s="72">
        <v>50</v>
      </c>
      <c r="C156" s="73" t="s">
        <v>443</v>
      </c>
      <c r="D156" s="73" t="s">
        <v>168</v>
      </c>
      <c r="E156" s="73" t="s">
        <v>453</v>
      </c>
      <c r="F156" s="76">
        <v>0.74</v>
      </c>
      <c r="G156" s="77">
        <v>0.28000000000000003</v>
      </c>
      <c r="H156" s="70">
        <f t="shared" si="10"/>
        <v>0.81400000000000006</v>
      </c>
      <c r="I156" s="54">
        <v>0</v>
      </c>
      <c r="J156" s="53">
        <f t="shared" si="8"/>
        <v>0</v>
      </c>
      <c r="K156" s="55">
        <f t="shared" si="9"/>
        <v>0</v>
      </c>
    </row>
    <row r="157" spans="1:11" s="56" customFormat="1" ht="33" customHeight="1" x14ac:dyDescent="0.3">
      <c r="A157" s="71">
        <v>1178</v>
      </c>
      <c r="B157" s="72">
        <v>50</v>
      </c>
      <c r="C157" s="73" t="s">
        <v>443</v>
      </c>
      <c r="D157" s="74" t="s">
        <v>168</v>
      </c>
      <c r="E157" s="74" t="s">
        <v>456</v>
      </c>
      <c r="F157" s="76">
        <v>0.74</v>
      </c>
      <c r="G157" s="77">
        <v>0.28000000000000003</v>
      </c>
      <c r="H157" s="70">
        <f t="shared" si="10"/>
        <v>0.81400000000000006</v>
      </c>
      <c r="I157" s="54">
        <v>0</v>
      </c>
      <c r="J157" s="53">
        <f t="shared" si="8"/>
        <v>0</v>
      </c>
      <c r="K157" s="55">
        <f t="shared" si="9"/>
        <v>0</v>
      </c>
    </row>
    <row r="158" spans="1:11" s="56" customFormat="1" ht="33" customHeight="1" x14ac:dyDescent="0.3">
      <c r="A158" s="71">
        <v>1758</v>
      </c>
      <c r="B158" s="72">
        <v>50</v>
      </c>
      <c r="C158" s="73" t="s">
        <v>443</v>
      </c>
      <c r="D158" s="74" t="s">
        <v>168</v>
      </c>
      <c r="E158" s="74" t="s">
        <v>455</v>
      </c>
      <c r="F158" s="76">
        <v>0.74</v>
      </c>
      <c r="G158" s="77">
        <v>0.28000000000000003</v>
      </c>
      <c r="H158" s="70">
        <f t="shared" si="10"/>
        <v>0.81400000000000006</v>
      </c>
      <c r="I158" s="54">
        <v>0</v>
      </c>
      <c r="J158" s="53">
        <f t="shared" si="8"/>
        <v>0</v>
      </c>
      <c r="K158" s="55">
        <f t="shared" si="9"/>
        <v>0</v>
      </c>
    </row>
    <row r="159" spans="1:11" s="56" customFormat="1" ht="33" customHeight="1" x14ac:dyDescent="0.3">
      <c r="A159" s="71">
        <v>1179</v>
      </c>
      <c r="B159" s="72">
        <v>50</v>
      </c>
      <c r="C159" s="73" t="s">
        <v>445</v>
      </c>
      <c r="D159" s="73" t="s">
        <v>169</v>
      </c>
      <c r="E159" s="73" t="s">
        <v>457</v>
      </c>
      <c r="F159" s="76">
        <v>0.74</v>
      </c>
      <c r="G159" s="79">
        <v>0.19</v>
      </c>
      <c r="H159" s="70">
        <f t="shared" si="10"/>
        <v>0.81400000000000006</v>
      </c>
      <c r="I159" s="54">
        <v>0</v>
      </c>
      <c r="J159" s="53">
        <f t="shared" si="8"/>
        <v>0</v>
      </c>
      <c r="K159" s="55">
        <f t="shared" si="9"/>
        <v>0</v>
      </c>
    </row>
    <row r="160" spans="1:11" s="56" customFormat="1" ht="33" customHeight="1" x14ac:dyDescent="0.3">
      <c r="A160" s="71">
        <v>1180</v>
      </c>
      <c r="B160" s="72">
        <v>50</v>
      </c>
      <c r="C160" s="73" t="s">
        <v>445</v>
      </c>
      <c r="D160" s="73" t="s">
        <v>169</v>
      </c>
      <c r="E160" s="73" t="s">
        <v>458</v>
      </c>
      <c r="F160" s="76">
        <v>0.74</v>
      </c>
      <c r="G160" s="79">
        <v>0.19</v>
      </c>
      <c r="H160" s="70">
        <f t="shared" si="10"/>
        <v>0.81400000000000006</v>
      </c>
      <c r="I160" s="54">
        <v>0</v>
      </c>
      <c r="J160" s="53">
        <f t="shared" si="8"/>
        <v>0</v>
      </c>
      <c r="K160" s="55">
        <f t="shared" si="9"/>
        <v>0</v>
      </c>
    </row>
    <row r="161" spans="1:11" s="56" customFormat="1" ht="33" customHeight="1" x14ac:dyDescent="0.3">
      <c r="A161" s="71">
        <v>1181</v>
      </c>
      <c r="B161" s="72">
        <v>50</v>
      </c>
      <c r="C161" s="73" t="s">
        <v>445</v>
      </c>
      <c r="D161" s="73" t="s">
        <v>169</v>
      </c>
      <c r="E161" s="73" t="s">
        <v>459</v>
      </c>
      <c r="F161" s="76">
        <v>0.74</v>
      </c>
      <c r="G161" s="77">
        <v>0.19</v>
      </c>
      <c r="H161" s="70">
        <f t="shared" si="10"/>
        <v>0.81400000000000006</v>
      </c>
      <c r="I161" s="54">
        <v>0</v>
      </c>
      <c r="J161" s="53">
        <f t="shared" si="8"/>
        <v>0</v>
      </c>
      <c r="K161" s="55">
        <f t="shared" si="9"/>
        <v>0</v>
      </c>
    </row>
    <row r="162" spans="1:11" s="56" customFormat="1" ht="33" customHeight="1" x14ac:dyDescent="0.3">
      <c r="A162" s="71">
        <v>1184</v>
      </c>
      <c r="B162" s="72">
        <v>100</v>
      </c>
      <c r="C162" s="73" t="s">
        <v>443</v>
      </c>
      <c r="D162" s="73" t="s">
        <v>170</v>
      </c>
      <c r="E162" s="73" t="s">
        <v>171</v>
      </c>
      <c r="F162" s="76">
        <v>0.67</v>
      </c>
      <c r="G162" s="77">
        <v>0.31</v>
      </c>
      <c r="H162" s="70">
        <f t="shared" si="10"/>
        <v>0.7370000000000001</v>
      </c>
      <c r="I162" s="54">
        <v>0</v>
      </c>
      <c r="J162" s="53">
        <f t="shared" si="8"/>
        <v>0</v>
      </c>
      <c r="K162" s="55">
        <f t="shared" si="9"/>
        <v>0</v>
      </c>
    </row>
    <row r="163" spans="1:11" s="56" customFormat="1" ht="33" customHeight="1" x14ac:dyDescent="0.3">
      <c r="A163" s="71">
        <v>1186</v>
      </c>
      <c r="B163" s="72">
        <v>50</v>
      </c>
      <c r="C163" s="73" t="s">
        <v>443</v>
      </c>
      <c r="D163" s="73" t="s">
        <v>174</v>
      </c>
      <c r="E163" s="73" t="s">
        <v>175</v>
      </c>
      <c r="F163" s="76">
        <v>1.1499999999999999</v>
      </c>
      <c r="G163" s="77">
        <v>0.36</v>
      </c>
      <c r="H163" s="70">
        <f t="shared" si="10"/>
        <v>1.2649999999999999</v>
      </c>
      <c r="I163" s="54">
        <v>0</v>
      </c>
      <c r="J163" s="53">
        <f t="shared" si="8"/>
        <v>0</v>
      </c>
      <c r="K163" s="55">
        <f t="shared" si="9"/>
        <v>0</v>
      </c>
    </row>
    <row r="164" spans="1:11" s="56" customFormat="1" ht="33" customHeight="1" x14ac:dyDescent="0.3">
      <c r="A164" s="71">
        <v>1187</v>
      </c>
      <c r="B164" s="72">
        <v>50</v>
      </c>
      <c r="C164" s="73" t="s">
        <v>443</v>
      </c>
      <c r="D164" s="74" t="s">
        <v>176</v>
      </c>
      <c r="E164" s="74" t="s">
        <v>177</v>
      </c>
      <c r="F164" s="76">
        <v>1.45</v>
      </c>
      <c r="G164" s="77">
        <v>0.36</v>
      </c>
      <c r="H164" s="70">
        <f t="shared" si="10"/>
        <v>1.595</v>
      </c>
      <c r="I164" s="54">
        <v>0</v>
      </c>
      <c r="J164" s="53">
        <f t="shared" si="8"/>
        <v>0</v>
      </c>
      <c r="K164" s="55">
        <f t="shared" si="9"/>
        <v>0</v>
      </c>
    </row>
    <row r="165" spans="1:11" s="56" customFormat="1" ht="33" customHeight="1" x14ac:dyDescent="0.3">
      <c r="A165" s="71">
        <v>1188</v>
      </c>
      <c r="B165" s="72">
        <v>50</v>
      </c>
      <c r="C165" s="73" t="s">
        <v>443</v>
      </c>
      <c r="D165" s="74" t="s">
        <v>176</v>
      </c>
      <c r="E165" s="74" t="s">
        <v>178</v>
      </c>
      <c r="F165" s="76">
        <v>1.45</v>
      </c>
      <c r="G165" s="77">
        <v>0.36</v>
      </c>
      <c r="H165" s="70">
        <f t="shared" si="10"/>
        <v>1.595</v>
      </c>
      <c r="I165" s="54">
        <v>0</v>
      </c>
      <c r="J165" s="53">
        <f t="shared" si="8"/>
        <v>0</v>
      </c>
      <c r="K165" s="55">
        <f t="shared" si="9"/>
        <v>0</v>
      </c>
    </row>
    <row r="166" spans="1:11" s="56" customFormat="1" ht="33" customHeight="1" x14ac:dyDescent="0.3">
      <c r="A166" s="71">
        <v>1848</v>
      </c>
      <c r="B166" s="72">
        <v>50</v>
      </c>
      <c r="C166" s="73" t="s">
        <v>443</v>
      </c>
      <c r="D166" s="74" t="s">
        <v>493</v>
      </c>
      <c r="E166" s="74" t="s">
        <v>628</v>
      </c>
      <c r="F166" s="76">
        <v>1.1499999999999999</v>
      </c>
      <c r="G166" s="77">
        <v>0.36</v>
      </c>
      <c r="H166" s="70">
        <f t="shared" si="10"/>
        <v>1.2649999999999999</v>
      </c>
      <c r="I166" s="54">
        <v>0</v>
      </c>
      <c r="J166" s="53">
        <f t="shared" si="8"/>
        <v>0</v>
      </c>
      <c r="K166" s="55">
        <f t="shared" si="9"/>
        <v>0</v>
      </c>
    </row>
    <row r="167" spans="1:11" s="56" customFormat="1" ht="33" customHeight="1" x14ac:dyDescent="0.3">
      <c r="A167" s="71">
        <v>1189</v>
      </c>
      <c r="B167" s="72">
        <v>100</v>
      </c>
      <c r="C167" s="73" t="s">
        <v>443</v>
      </c>
      <c r="D167" s="73" t="s">
        <v>179</v>
      </c>
      <c r="E167" s="73" t="s">
        <v>180</v>
      </c>
      <c r="F167" s="76">
        <v>0.75</v>
      </c>
      <c r="G167" s="77">
        <v>0.21</v>
      </c>
      <c r="H167" s="70">
        <f t="shared" si="10"/>
        <v>0.82500000000000007</v>
      </c>
      <c r="I167" s="54">
        <v>0</v>
      </c>
      <c r="J167" s="53">
        <f t="shared" si="8"/>
        <v>0</v>
      </c>
      <c r="K167" s="55">
        <f t="shared" si="9"/>
        <v>0</v>
      </c>
    </row>
    <row r="168" spans="1:11" s="56" customFormat="1" ht="33" customHeight="1" x14ac:dyDescent="0.3">
      <c r="A168" s="71">
        <v>1190</v>
      </c>
      <c r="B168" s="72">
        <v>100</v>
      </c>
      <c r="C168" s="73" t="s">
        <v>443</v>
      </c>
      <c r="D168" s="73" t="s">
        <v>181</v>
      </c>
      <c r="E168" s="73" t="s">
        <v>182</v>
      </c>
      <c r="F168" s="76">
        <v>0.85</v>
      </c>
      <c r="G168" s="77">
        <v>0.21</v>
      </c>
      <c r="H168" s="70">
        <f t="shared" si="10"/>
        <v>0.93500000000000005</v>
      </c>
      <c r="I168" s="54">
        <v>0</v>
      </c>
      <c r="J168" s="53">
        <f t="shared" si="8"/>
        <v>0</v>
      </c>
      <c r="K168" s="55">
        <f t="shared" si="9"/>
        <v>0</v>
      </c>
    </row>
    <row r="169" spans="1:11" s="56" customFormat="1" ht="33" customHeight="1" x14ac:dyDescent="0.3">
      <c r="A169" s="71">
        <v>1849</v>
      </c>
      <c r="B169" s="72">
        <v>100</v>
      </c>
      <c r="C169" s="73" t="s">
        <v>443</v>
      </c>
      <c r="D169" s="73" t="s">
        <v>494</v>
      </c>
      <c r="E169" s="73" t="s">
        <v>495</v>
      </c>
      <c r="F169" s="76">
        <v>0.87</v>
      </c>
      <c r="G169" s="77">
        <v>0.24</v>
      </c>
      <c r="H169" s="70">
        <f t="shared" si="10"/>
        <v>0.95700000000000007</v>
      </c>
      <c r="I169" s="54">
        <v>0</v>
      </c>
      <c r="J169" s="53">
        <f t="shared" si="8"/>
        <v>0</v>
      </c>
      <c r="K169" s="55">
        <f t="shared" si="9"/>
        <v>0</v>
      </c>
    </row>
    <row r="170" spans="1:11" s="56" customFormat="1" ht="33" customHeight="1" x14ac:dyDescent="0.3">
      <c r="A170" s="71">
        <v>1192</v>
      </c>
      <c r="B170" s="72">
        <v>50</v>
      </c>
      <c r="C170" s="73" t="s">
        <v>443</v>
      </c>
      <c r="D170" s="73" t="s">
        <v>185</v>
      </c>
      <c r="E170" s="73" t="s">
        <v>186</v>
      </c>
      <c r="F170" s="76">
        <v>2.35</v>
      </c>
      <c r="G170" s="77">
        <v>0.56999999999999995</v>
      </c>
      <c r="H170" s="70">
        <f t="shared" si="10"/>
        <v>2.5850000000000004</v>
      </c>
      <c r="I170" s="54">
        <v>0</v>
      </c>
      <c r="J170" s="53">
        <f t="shared" si="8"/>
        <v>0</v>
      </c>
      <c r="K170" s="55">
        <f t="shared" si="9"/>
        <v>0</v>
      </c>
    </row>
    <row r="171" spans="1:11" s="56" customFormat="1" ht="33" customHeight="1" x14ac:dyDescent="0.3">
      <c r="A171" s="71">
        <v>1193</v>
      </c>
      <c r="B171" s="72">
        <v>50</v>
      </c>
      <c r="C171" s="73" t="s">
        <v>443</v>
      </c>
      <c r="D171" s="73" t="s">
        <v>185</v>
      </c>
      <c r="E171" s="73" t="s">
        <v>187</v>
      </c>
      <c r="F171" s="76">
        <v>1.59</v>
      </c>
      <c r="G171" s="77">
        <v>0.21</v>
      </c>
      <c r="H171" s="70">
        <f t="shared" si="10"/>
        <v>1.7490000000000003</v>
      </c>
      <c r="I171" s="54">
        <v>0</v>
      </c>
      <c r="J171" s="53">
        <f t="shared" si="8"/>
        <v>0</v>
      </c>
      <c r="K171" s="55">
        <f t="shared" si="9"/>
        <v>0</v>
      </c>
    </row>
    <row r="172" spans="1:11" s="56" customFormat="1" ht="33" customHeight="1" x14ac:dyDescent="0.3">
      <c r="A172" s="71">
        <v>1194</v>
      </c>
      <c r="B172" s="72">
        <v>50</v>
      </c>
      <c r="C172" s="73" t="s">
        <v>443</v>
      </c>
      <c r="D172" s="73" t="s">
        <v>185</v>
      </c>
      <c r="E172" s="73" t="s">
        <v>188</v>
      </c>
      <c r="F172" s="76">
        <v>2.35</v>
      </c>
      <c r="G172" s="77">
        <v>0.56999999999999995</v>
      </c>
      <c r="H172" s="70">
        <f t="shared" si="10"/>
        <v>2.5850000000000004</v>
      </c>
      <c r="I172" s="54">
        <v>0</v>
      </c>
      <c r="J172" s="53">
        <f t="shared" ref="J172:J203" si="11">(G172+H172)*I172</f>
        <v>0</v>
      </c>
      <c r="K172" s="55">
        <f t="shared" si="9"/>
        <v>0</v>
      </c>
    </row>
    <row r="173" spans="1:11" s="56" customFormat="1" ht="33" customHeight="1" x14ac:dyDescent="0.3">
      <c r="A173" s="71">
        <v>1191</v>
      </c>
      <c r="B173" s="72">
        <v>50</v>
      </c>
      <c r="C173" s="73" t="s">
        <v>443</v>
      </c>
      <c r="D173" s="73" t="s">
        <v>183</v>
      </c>
      <c r="E173" s="73" t="s">
        <v>184</v>
      </c>
      <c r="F173" s="76">
        <v>1.63</v>
      </c>
      <c r="G173" s="77">
        <v>0.53</v>
      </c>
      <c r="H173" s="70">
        <f t="shared" si="10"/>
        <v>1.7929999999999999</v>
      </c>
      <c r="I173" s="54">
        <v>0</v>
      </c>
      <c r="J173" s="53">
        <f t="shared" si="11"/>
        <v>0</v>
      </c>
      <c r="K173" s="55">
        <f t="shared" si="9"/>
        <v>0</v>
      </c>
    </row>
    <row r="174" spans="1:11" s="56" customFormat="1" ht="33" customHeight="1" x14ac:dyDescent="0.3">
      <c r="A174" s="71">
        <v>1195</v>
      </c>
      <c r="B174" s="72">
        <v>100</v>
      </c>
      <c r="C174" s="73" t="s">
        <v>447</v>
      </c>
      <c r="D174" s="73" t="s">
        <v>189</v>
      </c>
      <c r="E174" s="73" t="s">
        <v>190</v>
      </c>
      <c r="F174" s="76">
        <v>0.57999999999999996</v>
      </c>
      <c r="G174" s="77">
        <v>0.21</v>
      </c>
      <c r="H174" s="70">
        <f t="shared" si="10"/>
        <v>0.63800000000000001</v>
      </c>
      <c r="I174" s="54">
        <v>0</v>
      </c>
      <c r="J174" s="53">
        <f t="shared" si="11"/>
        <v>0</v>
      </c>
      <c r="K174" s="55">
        <f t="shared" si="9"/>
        <v>0</v>
      </c>
    </row>
    <row r="175" spans="1:11" s="56" customFormat="1" ht="33" customHeight="1" x14ac:dyDescent="0.3">
      <c r="A175" s="71">
        <v>1196</v>
      </c>
      <c r="B175" s="72">
        <v>100</v>
      </c>
      <c r="C175" s="73" t="s">
        <v>447</v>
      </c>
      <c r="D175" s="73" t="s">
        <v>189</v>
      </c>
      <c r="E175" s="73" t="s">
        <v>191</v>
      </c>
      <c r="F175" s="76">
        <v>0.57999999999999996</v>
      </c>
      <c r="G175" s="77">
        <v>0.24</v>
      </c>
      <c r="H175" s="70">
        <f t="shared" si="10"/>
        <v>0.63800000000000001</v>
      </c>
      <c r="I175" s="54">
        <v>0</v>
      </c>
      <c r="J175" s="53">
        <f t="shared" si="11"/>
        <v>0</v>
      </c>
      <c r="K175" s="55">
        <f t="shared" si="9"/>
        <v>0</v>
      </c>
    </row>
    <row r="176" spans="1:11" s="56" customFormat="1" ht="33" customHeight="1" x14ac:dyDescent="0.3">
      <c r="A176" s="71">
        <v>1197</v>
      </c>
      <c r="B176" s="72">
        <v>100</v>
      </c>
      <c r="C176" s="73" t="s">
        <v>445</v>
      </c>
      <c r="D176" s="73" t="s">
        <v>189</v>
      </c>
      <c r="E176" s="73" t="s">
        <v>192</v>
      </c>
      <c r="F176" s="76">
        <v>0.57999999999999996</v>
      </c>
      <c r="G176" s="77">
        <v>0.1</v>
      </c>
      <c r="H176" s="70">
        <f t="shared" si="10"/>
        <v>0.63800000000000001</v>
      </c>
      <c r="I176" s="54">
        <v>0</v>
      </c>
      <c r="J176" s="53">
        <f t="shared" si="11"/>
        <v>0</v>
      </c>
      <c r="K176" s="55">
        <f t="shared" si="9"/>
        <v>0</v>
      </c>
    </row>
    <row r="177" spans="1:11" s="56" customFormat="1" ht="33" customHeight="1" x14ac:dyDescent="0.3">
      <c r="A177" s="71">
        <v>1198</v>
      </c>
      <c r="B177" s="72">
        <v>100</v>
      </c>
      <c r="C177" s="73" t="s">
        <v>445</v>
      </c>
      <c r="D177" s="73" t="s">
        <v>189</v>
      </c>
      <c r="E177" s="73" t="s">
        <v>193</v>
      </c>
      <c r="F177" s="76">
        <v>0.57999999999999996</v>
      </c>
      <c r="G177" s="77">
        <v>0.1</v>
      </c>
      <c r="H177" s="70">
        <f t="shared" si="10"/>
        <v>0.63800000000000001</v>
      </c>
      <c r="I177" s="54">
        <v>0</v>
      </c>
      <c r="J177" s="53">
        <f t="shared" si="11"/>
        <v>0</v>
      </c>
      <c r="K177" s="55">
        <f t="shared" si="9"/>
        <v>0</v>
      </c>
    </row>
    <row r="178" spans="1:11" s="56" customFormat="1" ht="33" customHeight="1" x14ac:dyDescent="0.3">
      <c r="A178" s="71">
        <v>1199</v>
      </c>
      <c r="B178" s="72">
        <v>100</v>
      </c>
      <c r="C178" s="73" t="s">
        <v>447</v>
      </c>
      <c r="D178" s="73" t="s">
        <v>189</v>
      </c>
      <c r="E178" s="73" t="s">
        <v>194</v>
      </c>
      <c r="F178" s="76">
        <v>0.57999999999999996</v>
      </c>
      <c r="G178" s="77">
        <v>0.24</v>
      </c>
      <c r="H178" s="70">
        <f t="shared" si="10"/>
        <v>0.63800000000000001</v>
      </c>
      <c r="I178" s="54">
        <v>0</v>
      </c>
      <c r="J178" s="53">
        <f t="shared" si="11"/>
        <v>0</v>
      </c>
      <c r="K178" s="55">
        <f t="shared" si="9"/>
        <v>0</v>
      </c>
    </row>
    <row r="179" spans="1:11" s="56" customFormat="1" ht="33" customHeight="1" x14ac:dyDescent="0.3">
      <c r="A179" s="71">
        <v>1759</v>
      </c>
      <c r="B179" s="72">
        <v>50</v>
      </c>
      <c r="C179" s="73" t="s">
        <v>443</v>
      </c>
      <c r="D179" s="73" t="s">
        <v>195</v>
      </c>
      <c r="E179" s="73" t="s">
        <v>629</v>
      </c>
      <c r="F179" s="76">
        <v>0.8</v>
      </c>
      <c r="G179" s="77">
        <v>0.78</v>
      </c>
      <c r="H179" s="70">
        <f t="shared" si="10"/>
        <v>0.88000000000000012</v>
      </c>
      <c r="I179" s="54">
        <v>0</v>
      </c>
      <c r="J179" s="53">
        <f t="shared" si="11"/>
        <v>0</v>
      </c>
      <c r="K179" s="55">
        <f t="shared" si="9"/>
        <v>0</v>
      </c>
    </row>
    <row r="180" spans="1:11" s="56" customFormat="1" ht="33" customHeight="1" x14ac:dyDescent="0.3">
      <c r="A180" s="71">
        <v>1200</v>
      </c>
      <c r="B180" s="72">
        <v>50</v>
      </c>
      <c r="C180" s="73" t="s">
        <v>443</v>
      </c>
      <c r="D180" s="73" t="s">
        <v>195</v>
      </c>
      <c r="E180" s="73" t="s">
        <v>630</v>
      </c>
      <c r="F180" s="76">
        <v>0.8</v>
      </c>
      <c r="G180" s="77">
        <v>0.78</v>
      </c>
      <c r="H180" s="70">
        <f t="shared" si="10"/>
        <v>0.88000000000000012</v>
      </c>
      <c r="I180" s="54">
        <v>0</v>
      </c>
      <c r="J180" s="53">
        <f t="shared" si="11"/>
        <v>0</v>
      </c>
      <c r="K180" s="55">
        <f t="shared" si="9"/>
        <v>0</v>
      </c>
    </row>
    <row r="181" spans="1:11" s="56" customFormat="1" ht="33" customHeight="1" x14ac:dyDescent="0.3">
      <c r="A181" s="71">
        <v>1204</v>
      </c>
      <c r="B181" s="72">
        <v>100</v>
      </c>
      <c r="C181" s="73" t="s">
        <v>447</v>
      </c>
      <c r="D181" s="73" t="s">
        <v>200</v>
      </c>
      <c r="E181" s="73" t="s">
        <v>201</v>
      </c>
      <c r="F181" s="76">
        <v>0.63</v>
      </c>
      <c r="G181" s="77">
        <v>0.21</v>
      </c>
      <c r="H181" s="70">
        <f t="shared" si="10"/>
        <v>0.69300000000000006</v>
      </c>
      <c r="I181" s="54">
        <v>0</v>
      </c>
      <c r="J181" s="53">
        <f t="shared" si="11"/>
        <v>0</v>
      </c>
      <c r="K181" s="55">
        <f t="shared" si="9"/>
        <v>0</v>
      </c>
    </row>
    <row r="182" spans="1:11" s="56" customFormat="1" ht="33" customHeight="1" x14ac:dyDescent="0.3">
      <c r="A182" s="71">
        <v>1201</v>
      </c>
      <c r="B182" s="72">
        <v>100</v>
      </c>
      <c r="C182" s="73" t="s">
        <v>447</v>
      </c>
      <c r="D182" s="73" t="s">
        <v>196</v>
      </c>
      <c r="E182" s="73" t="s">
        <v>197</v>
      </c>
      <c r="F182" s="76">
        <v>0.63</v>
      </c>
      <c r="G182" s="77">
        <v>0.21</v>
      </c>
      <c r="H182" s="70">
        <f t="shared" si="10"/>
        <v>0.69300000000000006</v>
      </c>
      <c r="I182" s="54">
        <v>0</v>
      </c>
      <c r="J182" s="53">
        <f t="shared" si="11"/>
        <v>0</v>
      </c>
      <c r="K182" s="55">
        <f t="shared" si="9"/>
        <v>0</v>
      </c>
    </row>
    <row r="183" spans="1:11" s="56" customFormat="1" ht="33" customHeight="1" x14ac:dyDescent="0.3">
      <c r="A183" s="71">
        <v>1202</v>
      </c>
      <c r="B183" s="72">
        <v>100</v>
      </c>
      <c r="C183" s="73" t="s">
        <v>447</v>
      </c>
      <c r="D183" s="73" t="s">
        <v>196</v>
      </c>
      <c r="E183" s="73" t="s">
        <v>198</v>
      </c>
      <c r="F183" s="76">
        <v>0.63</v>
      </c>
      <c r="G183" s="77">
        <v>0.21</v>
      </c>
      <c r="H183" s="70">
        <f t="shared" si="10"/>
        <v>0.69300000000000006</v>
      </c>
      <c r="I183" s="54">
        <v>0</v>
      </c>
      <c r="J183" s="53">
        <f t="shared" si="11"/>
        <v>0</v>
      </c>
      <c r="K183" s="55">
        <f t="shared" si="9"/>
        <v>0</v>
      </c>
    </row>
    <row r="184" spans="1:11" s="56" customFormat="1" ht="33" customHeight="1" x14ac:dyDescent="0.3">
      <c r="A184" s="71">
        <v>1203</v>
      </c>
      <c r="B184" s="72">
        <v>100</v>
      </c>
      <c r="C184" s="73" t="s">
        <v>447</v>
      </c>
      <c r="D184" s="73" t="s">
        <v>196</v>
      </c>
      <c r="E184" s="73" t="s">
        <v>199</v>
      </c>
      <c r="F184" s="76">
        <v>0.63</v>
      </c>
      <c r="G184" s="77">
        <v>0.21</v>
      </c>
      <c r="H184" s="70">
        <f t="shared" si="10"/>
        <v>0.69300000000000006</v>
      </c>
      <c r="I184" s="54">
        <v>0</v>
      </c>
      <c r="J184" s="53">
        <f t="shared" si="11"/>
        <v>0</v>
      </c>
      <c r="K184" s="55">
        <f t="shared" si="9"/>
        <v>0</v>
      </c>
    </row>
    <row r="185" spans="1:11" s="56" customFormat="1" ht="33" customHeight="1" x14ac:dyDescent="0.3">
      <c r="A185" s="71">
        <v>1712</v>
      </c>
      <c r="B185" s="72">
        <v>100</v>
      </c>
      <c r="C185" s="73" t="s">
        <v>443</v>
      </c>
      <c r="D185" s="73" t="s">
        <v>202</v>
      </c>
      <c r="E185" s="71" t="s">
        <v>631</v>
      </c>
      <c r="F185" s="76">
        <v>0.59</v>
      </c>
      <c r="G185" s="77">
        <v>0.3</v>
      </c>
      <c r="H185" s="70">
        <f t="shared" si="10"/>
        <v>0.64900000000000002</v>
      </c>
      <c r="I185" s="54">
        <v>0</v>
      </c>
      <c r="J185" s="53">
        <f t="shared" si="11"/>
        <v>0</v>
      </c>
      <c r="K185" s="55">
        <f t="shared" si="9"/>
        <v>0</v>
      </c>
    </row>
    <row r="186" spans="1:11" s="56" customFormat="1" ht="33" customHeight="1" x14ac:dyDescent="0.3">
      <c r="A186" s="71">
        <v>1206</v>
      </c>
      <c r="B186" s="72">
        <v>100</v>
      </c>
      <c r="C186" s="73" t="s">
        <v>445</v>
      </c>
      <c r="D186" s="73" t="s">
        <v>202</v>
      </c>
      <c r="E186" s="71" t="s">
        <v>203</v>
      </c>
      <c r="F186" s="76">
        <v>0.6</v>
      </c>
      <c r="G186" s="77">
        <v>0.1</v>
      </c>
      <c r="H186" s="70">
        <f t="shared" si="10"/>
        <v>0.66</v>
      </c>
      <c r="I186" s="54">
        <v>0</v>
      </c>
      <c r="J186" s="53">
        <f t="shared" si="11"/>
        <v>0</v>
      </c>
      <c r="K186" s="55">
        <f t="shared" si="9"/>
        <v>0</v>
      </c>
    </row>
    <row r="187" spans="1:11" s="56" customFormat="1" ht="33" customHeight="1" x14ac:dyDescent="0.3">
      <c r="A187" s="71">
        <v>1207</v>
      </c>
      <c r="B187" s="72">
        <v>100</v>
      </c>
      <c r="C187" s="73" t="s">
        <v>445</v>
      </c>
      <c r="D187" s="73" t="s">
        <v>204</v>
      </c>
      <c r="E187" s="71" t="s">
        <v>205</v>
      </c>
      <c r="F187" s="76">
        <v>0.75</v>
      </c>
      <c r="G187" s="77">
        <v>0.1</v>
      </c>
      <c r="H187" s="70">
        <f t="shared" si="10"/>
        <v>0.82500000000000007</v>
      </c>
      <c r="I187" s="54">
        <v>0</v>
      </c>
      <c r="J187" s="53">
        <f t="shared" si="11"/>
        <v>0</v>
      </c>
      <c r="K187" s="55">
        <f t="shared" si="9"/>
        <v>0</v>
      </c>
    </row>
    <row r="188" spans="1:11" s="56" customFormat="1" ht="33" customHeight="1" x14ac:dyDescent="0.3">
      <c r="A188" s="71">
        <v>1208</v>
      </c>
      <c r="B188" s="72">
        <v>100</v>
      </c>
      <c r="C188" s="73" t="s">
        <v>445</v>
      </c>
      <c r="D188" s="73" t="s">
        <v>206</v>
      </c>
      <c r="E188" s="73" t="s">
        <v>207</v>
      </c>
      <c r="F188" s="76">
        <v>0.54</v>
      </c>
      <c r="G188" s="77">
        <v>0.1</v>
      </c>
      <c r="H188" s="70">
        <f t="shared" si="10"/>
        <v>0.59400000000000008</v>
      </c>
      <c r="I188" s="54">
        <v>0</v>
      </c>
      <c r="J188" s="53">
        <f t="shared" si="11"/>
        <v>0</v>
      </c>
      <c r="K188" s="55">
        <f t="shared" si="9"/>
        <v>0</v>
      </c>
    </row>
    <row r="189" spans="1:11" s="56" customFormat="1" ht="33" customHeight="1" x14ac:dyDescent="0.3">
      <c r="A189" s="71">
        <v>1209</v>
      </c>
      <c r="B189" s="72">
        <v>100</v>
      </c>
      <c r="C189" s="73" t="s">
        <v>445</v>
      </c>
      <c r="D189" s="73" t="s">
        <v>208</v>
      </c>
      <c r="E189" s="73" t="s">
        <v>209</v>
      </c>
      <c r="F189" s="76">
        <v>0.54</v>
      </c>
      <c r="G189" s="77">
        <v>0.1</v>
      </c>
      <c r="H189" s="70">
        <f t="shared" si="10"/>
        <v>0.59400000000000008</v>
      </c>
      <c r="I189" s="54">
        <v>0</v>
      </c>
      <c r="J189" s="53">
        <f t="shared" si="11"/>
        <v>0</v>
      </c>
      <c r="K189" s="55">
        <f t="shared" si="9"/>
        <v>0</v>
      </c>
    </row>
    <row r="190" spans="1:11" s="56" customFormat="1" ht="33" customHeight="1" x14ac:dyDescent="0.3">
      <c r="A190" s="71">
        <v>1210</v>
      </c>
      <c r="B190" s="72">
        <v>100</v>
      </c>
      <c r="C190" s="73" t="s">
        <v>445</v>
      </c>
      <c r="D190" s="73" t="s">
        <v>210</v>
      </c>
      <c r="E190" s="73" t="s">
        <v>496</v>
      </c>
      <c r="F190" s="76">
        <v>0.75</v>
      </c>
      <c r="G190" s="77">
        <v>0.1</v>
      </c>
      <c r="H190" s="70">
        <f t="shared" si="10"/>
        <v>0.82500000000000007</v>
      </c>
      <c r="I190" s="54">
        <v>0</v>
      </c>
      <c r="J190" s="53">
        <f t="shared" si="11"/>
        <v>0</v>
      </c>
      <c r="K190" s="55">
        <f t="shared" si="9"/>
        <v>0</v>
      </c>
    </row>
    <row r="191" spans="1:11" s="56" customFormat="1" ht="33" customHeight="1" x14ac:dyDescent="0.3">
      <c r="A191" s="71">
        <v>1211</v>
      </c>
      <c r="B191" s="72">
        <v>100</v>
      </c>
      <c r="C191" s="73" t="s">
        <v>445</v>
      </c>
      <c r="D191" s="73" t="s">
        <v>211</v>
      </c>
      <c r="E191" s="73" t="s">
        <v>212</v>
      </c>
      <c r="F191" s="76">
        <v>0.57999999999999996</v>
      </c>
      <c r="G191" s="77">
        <v>0.1</v>
      </c>
      <c r="H191" s="70">
        <f t="shared" si="10"/>
        <v>0.63800000000000001</v>
      </c>
      <c r="I191" s="54">
        <v>0</v>
      </c>
      <c r="J191" s="53">
        <f t="shared" si="11"/>
        <v>0</v>
      </c>
      <c r="K191" s="55">
        <f t="shared" si="9"/>
        <v>0</v>
      </c>
    </row>
    <row r="192" spans="1:11" s="56" customFormat="1" ht="33" customHeight="1" x14ac:dyDescent="0.3">
      <c r="A192" s="71">
        <v>1212</v>
      </c>
      <c r="B192" s="72">
        <v>100</v>
      </c>
      <c r="C192" s="73" t="s">
        <v>445</v>
      </c>
      <c r="D192" s="73" t="s">
        <v>213</v>
      </c>
      <c r="E192" s="73" t="s">
        <v>214</v>
      </c>
      <c r="F192" s="76">
        <v>0.57999999999999996</v>
      </c>
      <c r="G192" s="77">
        <v>0.1</v>
      </c>
      <c r="H192" s="70">
        <f t="shared" si="10"/>
        <v>0.63800000000000001</v>
      </c>
      <c r="I192" s="54">
        <v>0</v>
      </c>
      <c r="J192" s="53">
        <f t="shared" si="11"/>
        <v>0</v>
      </c>
      <c r="K192" s="55">
        <f t="shared" si="9"/>
        <v>0</v>
      </c>
    </row>
    <row r="193" spans="1:11" s="56" customFormat="1" ht="33" customHeight="1" x14ac:dyDescent="0.3">
      <c r="A193" s="71">
        <v>1214</v>
      </c>
      <c r="B193" s="72">
        <v>100</v>
      </c>
      <c r="C193" s="73" t="s">
        <v>447</v>
      </c>
      <c r="D193" s="73" t="s">
        <v>215</v>
      </c>
      <c r="E193" s="73" t="s">
        <v>632</v>
      </c>
      <c r="F193" s="76">
        <v>0.61</v>
      </c>
      <c r="G193" s="77">
        <v>0.32</v>
      </c>
      <c r="H193" s="70">
        <f t="shared" si="10"/>
        <v>0.67100000000000004</v>
      </c>
      <c r="I193" s="54">
        <v>0</v>
      </c>
      <c r="J193" s="53">
        <f t="shared" si="11"/>
        <v>0</v>
      </c>
      <c r="K193" s="55">
        <f t="shared" si="9"/>
        <v>0</v>
      </c>
    </row>
    <row r="194" spans="1:11" s="56" customFormat="1" ht="33" customHeight="1" x14ac:dyDescent="0.3">
      <c r="A194" s="71">
        <v>1215</v>
      </c>
      <c r="B194" s="72">
        <v>100</v>
      </c>
      <c r="C194" s="73" t="s">
        <v>447</v>
      </c>
      <c r="D194" s="73" t="s">
        <v>215</v>
      </c>
      <c r="E194" s="73" t="s">
        <v>633</v>
      </c>
      <c r="F194" s="76">
        <v>0.61</v>
      </c>
      <c r="G194" s="77">
        <v>0.32</v>
      </c>
      <c r="H194" s="70">
        <f t="shared" si="10"/>
        <v>0.67100000000000004</v>
      </c>
      <c r="I194" s="54">
        <v>0</v>
      </c>
      <c r="J194" s="53">
        <f t="shared" si="11"/>
        <v>0</v>
      </c>
      <c r="K194" s="55">
        <f t="shared" si="9"/>
        <v>0</v>
      </c>
    </row>
    <row r="195" spans="1:11" s="56" customFormat="1" ht="33" customHeight="1" x14ac:dyDescent="0.3">
      <c r="A195" s="71">
        <v>1217</v>
      </c>
      <c r="B195" s="72">
        <v>100</v>
      </c>
      <c r="C195" s="73" t="s">
        <v>447</v>
      </c>
      <c r="D195" s="73" t="s">
        <v>215</v>
      </c>
      <c r="E195" s="73" t="s">
        <v>634</v>
      </c>
      <c r="F195" s="76">
        <v>0.61</v>
      </c>
      <c r="G195" s="77">
        <v>0.32</v>
      </c>
      <c r="H195" s="70">
        <f t="shared" si="10"/>
        <v>0.67100000000000004</v>
      </c>
      <c r="I195" s="54">
        <v>0</v>
      </c>
      <c r="J195" s="53">
        <f t="shared" si="11"/>
        <v>0</v>
      </c>
      <c r="K195" s="55">
        <f t="shared" si="9"/>
        <v>0</v>
      </c>
    </row>
    <row r="196" spans="1:11" s="56" customFormat="1" ht="33" customHeight="1" x14ac:dyDescent="0.3">
      <c r="A196" s="71">
        <v>1219</v>
      </c>
      <c r="B196" s="72">
        <v>100</v>
      </c>
      <c r="C196" s="73" t="s">
        <v>445</v>
      </c>
      <c r="D196" s="73" t="s">
        <v>216</v>
      </c>
      <c r="E196" s="73" t="s">
        <v>217</v>
      </c>
      <c r="F196" s="76">
        <v>0.64</v>
      </c>
      <c r="G196" s="77">
        <v>0.21</v>
      </c>
      <c r="H196" s="70">
        <f t="shared" si="10"/>
        <v>0.70400000000000007</v>
      </c>
      <c r="I196" s="54">
        <v>0</v>
      </c>
      <c r="J196" s="53">
        <f t="shared" si="11"/>
        <v>0</v>
      </c>
      <c r="K196" s="55">
        <f t="shared" si="9"/>
        <v>0</v>
      </c>
    </row>
    <row r="197" spans="1:11" s="56" customFormat="1" ht="33" customHeight="1" x14ac:dyDescent="0.3">
      <c r="A197" s="71">
        <v>1220</v>
      </c>
      <c r="B197" s="72">
        <v>100</v>
      </c>
      <c r="C197" s="73" t="s">
        <v>445</v>
      </c>
      <c r="D197" s="73" t="s">
        <v>216</v>
      </c>
      <c r="E197" s="73" t="s">
        <v>218</v>
      </c>
      <c r="F197" s="76">
        <v>0.64</v>
      </c>
      <c r="G197" s="77">
        <v>0.21</v>
      </c>
      <c r="H197" s="70">
        <f t="shared" si="10"/>
        <v>0.70400000000000007</v>
      </c>
      <c r="I197" s="54">
        <v>0</v>
      </c>
      <c r="J197" s="53">
        <f t="shared" si="11"/>
        <v>0</v>
      </c>
      <c r="K197" s="55">
        <f t="shared" si="9"/>
        <v>0</v>
      </c>
    </row>
    <row r="198" spans="1:11" s="56" customFormat="1" ht="33" customHeight="1" x14ac:dyDescent="0.3">
      <c r="A198" s="71">
        <v>1222</v>
      </c>
      <c r="B198" s="72">
        <v>100</v>
      </c>
      <c r="C198" s="73" t="s">
        <v>445</v>
      </c>
      <c r="D198" s="73" t="s">
        <v>216</v>
      </c>
      <c r="E198" s="73" t="s">
        <v>220</v>
      </c>
      <c r="F198" s="76">
        <v>0.64</v>
      </c>
      <c r="G198" s="77">
        <v>0.21</v>
      </c>
      <c r="H198" s="70">
        <f t="shared" si="10"/>
        <v>0.70400000000000007</v>
      </c>
      <c r="I198" s="54">
        <v>0</v>
      </c>
      <c r="J198" s="53">
        <f t="shared" si="11"/>
        <v>0</v>
      </c>
      <c r="K198" s="55">
        <f t="shared" si="9"/>
        <v>0</v>
      </c>
    </row>
    <row r="199" spans="1:11" s="56" customFormat="1" ht="33" customHeight="1" x14ac:dyDescent="0.3">
      <c r="A199" s="71">
        <v>1223</v>
      </c>
      <c r="B199" s="72">
        <v>100</v>
      </c>
      <c r="C199" s="73" t="s">
        <v>445</v>
      </c>
      <c r="D199" s="73" t="s">
        <v>216</v>
      </c>
      <c r="E199" s="73" t="s">
        <v>221</v>
      </c>
      <c r="F199" s="76">
        <v>0.64</v>
      </c>
      <c r="G199" s="77">
        <v>0.21</v>
      </c>
      <c r="H199" s="70">
        <f t="shared" si="10"/>
        <v>0.70400000000000007</v>
      </c>
      <c r="I199" s="54">
        <v>0</v>
      </c>
      <c r="J199" s="53">
        <f t="shared" si="11"/>
        <v>0</v>
      </c>
      <c r="K199" s="55">
        <f t="shared" si="9"/>
        <v>0</v>
      </c>
    </row>
    <row r="200" spans="1:11" s="56" customFormat="1" ht="33" customHeight="1" x14ac:dyDescent="0.3">
      <c r="A200" s="71">
        <v>1224</v>
      </c>
      <c r="B200" s="72">
        <v>100</v>
      </c>
      <c r="C200" s="73" t="s">
        <v>445</v>
      </c>
      <c r="D200" s="73" t="s">
        <v>216</v>
      </c>
      <c r="E200" s="73" t="s">
        <v>222</v>
      </c>
      <c r="F200" s="76">
        <v>0.64</v>
      </c>
      <c r="G200" s="77">
        <v>0.21</v>
      </c>
      <c r="H200" s="70">
        <f t="shared" si="10"/>
        <v>0.70400000000000007</v>
      </c>
      <c r="I200" s="54">
        <v>0</v>
      </c>
      <c r="J200" s="53">
        <f t="shared" si="11"/>
        <v>0</v>
      </c>
      <c r="K200" s="55">
        <f t="shared" si="9"/>
        <v>0</v>
      </c>
    </row>
    <row r="201" spans="1:11" s="56" customFormat="1" ht="33" customHeight="1" x14ac:dyDescent="0.3">
      <c r="A201" s="71">
        <v>1225</v>
      </c>
      <c r="B201" s="72">
        <v>100</v>
      </c>
      <c r="C201" s="73" t="s">
        <v>445</v>
      </c>
      <c r="D201" s="73" t="s">
        <v>216</v>
      </c>
      <c r="E201" s="73" t="s">
        <v>223</v>
      </c>
      <c r="F201" s="76">
        <v>0.64</v>
      </c>
      <c r="G201" s="77">
        <v>0.21</v>
      </c>
      <c r="H201" s="70">
        <f t="shared" si="10"/>
        <v>0.70400000000000007</v>
      </c>
      <c r="I201" s="54">
        <v>0</v>
      </c>
      <c r="J201" s="53">
        <f t="shared" si="11"/>
        <v>0</v>
      </c>
      <c r="K201" s="55">
        <f t="shared" si="9"/>
        <v>0</v>
      </c>
    </row>
    <row r="202" spans="1:11" s="56" customFormat="1" ht="33" customHeight="1" x14ac:dyDescent="0.3">
      <c r="A202" s="71">
        <v>1226</v>
      </c>
      <c r="B202" s="72">
        <v>100</v>
      </c>
      <c r="C202" s="73" t="s">
        <v>445</v>
      </c>
      <c r="D202" s="73" t="s">
        <v>216</v>
      </c>
      <c r="E202" s="73" t="s">
        <v>224</v>
      </c>
      <c r="F202" s="76">
        <v>0.64</v>
      </c>
      <c r="G202" s="77">
        <v>0.21</v>
      </c>
      <c r="H202" s="70">
        <f t="shared" si="10"/>
        <v>0.70400000000000007</v>
      </c>
      <c r="I202" s="54">
        <v>0</v>
      </c>
      <c r="J202" s="53">
        <f t="shared" si="11"/>
        <v>0</v>
      </c>
      <c r="K202" s="55">
        <f t="shared" si="9"/>
        <v>0</v>
      </c>
    </row>
    <row r="203" spans="1:11" s="56" customFormat="1" ht="33" customHeight="1" x14ac:dyDescent="0.3">
      <c r="A203" s="71">
        <v>1227</v>
      </c>
      <c r="B203" s="72">
        <v>100</v>
      </c>
      <c r="C203" s="73" t="s">
        <v>445</v>
      </c>
      <c r="D203" s="73" t="s">
        <v>216</v>
      </c>
      <c r="E203" s="73" t="s">
        <v>225</v>
      </c>
      <c r="F203" s="76">
        <v>0.64</v>
      </c>
      <c r="G203" s="77">
        <v>0.21</v>
      </c>
      <c r="H203" s="70">
        <f t="shared" si="10"/>
        <v>0.70400000000000007</v>
      </c>
      <c r="I203" s="54">
        <v>0</v>
      </c>
      <c r="J203" s="53">
        <f t="shared" si="11"/>
        <v>0</v>
      </c>
      <c r="K203" s="55">
        <f t="shared" si="9"/>
        <v>0</v>
      </c>
    </row>
    <row r="204" spans="1:11" s="56" customFormat="1" ht="33" customHeight="1" x14ac:dyDescent="0.3">
      <c r="A204" s="71">
        <v>1228</v>
      </c>
      <c r="B204" s="72">
        <v>100</v>
      </c>
      <c r="C204" s="73" t="s">
        <v>445</v>
      </c>
      <c r="D204" s="73" t="s">
        <v>216</v>
      </c>
      <c r="E204" s="73" t="s">
        <v>226</v>
      </c>
      <c r="F204" s="76">
        <v>0.64</v>
      </c>
      <c r="G204" s="77">
        <v>0.21</v>
      </c>
      <c r="H204" s="70">
        <f t="shared" si="10"/>
        <v>0.70400000000000007</v>
      </c>
      <c r="I204" s="54">
        <v>0</v>
      </c>
      <c r="J204" s="53">
        <f t="shared" ref="J204:J206" si="12">(G204+H204)*I204</f>
        <v>0</v>
      </c>
      <c r="K204" s="55">
        <f t="shared" ref="K204:K267" si="13">((H204-(H204*$K$11))*I204)+(G204*I204)</f>
        <v>0</v>
      </c>
    </row>
    <row r="205" spans="1:11" s="56" customFormat="1" ht="33" customHeight="1" x14ac:dyDescent="0.3">
      <c r="A205" s="71">
        <v>1229</v>
      </c>
      <c r="B205" s="72">
        <v>100</v>
      </c>
      <c r="C205" s="73" t="s">
        <v>443</v>
      </c>
      <c r="D205" s="73" t="s">
        <v>227</v>
      </c>
      <c r="E205" s="73" t="s">
        <v>228</v>
      </c>
      <c r="F205" s="76">
        <v>0.6</v>
      </c>
      <c r="G205" s="77">
        <v>0.25</v>
      </c>
      <c r="H205" s="70">
        <f t="shared" ref="H205:H268" si="14">F205*1.1</f>
        <v>0.66</v>
      </c>
      <c r="I205" s="54">
        <v>0</v>
      </c>
      <c r="J205" s="53">
        <f t="shared" si="12"/>
        <v>0</v>
      </c>
      <c r="K205" s="55">
        <f t="shared" si="13"/>
        <v>0</v>
      </c>
    </row>
    <row r="206" spans="1:11" s="56" customFormat="1" ht="33" customHeight="1" x14ac:dyDescent="0.3">
      <c r="A206" s="71">
        <v>1230</v>
      </c>
      <c r="B206" s="72">
        <v>100</v>
      </c>
      <c r="C206" s="73" t="s">
        <v>443</v>
      </c>
      <c r="D206" s="73" t="s">
        <v>227</v>
      </c>
      <c r="E206" s="73" t="s">
        <v>229</v>
      </c>
      <c r="F206" s="76">
        <v>0.6</v>
      </c>
      <c r="G206" s="77">
        <v>0.25</v>
      </c>
      <c r="H206" s="70">
        <f t="shared" si="14"/>
        <v>0.66</v>
      </c>
      <c r="I206" s="54">
        <v>0</v>
      </c>
      <c r="J206" s="53">
        <f t="shared" si="12"/>
        <v>0</v>
      </c>
      <c r="K206" s="55">
        <f t="shared" si="13"/>
        <v>0</v>
      </c>
    </row>
    <row r="207" spans="1:11" s="56" customFormat="1" ht="33" customHeight="1" x14ac:dyDescent="0.3">
      <c r="A207" s="71">
        <v>1232</v>
      </c>
      <c r="B207" s="72">
        <v>100</v>
      </c>
      <c r="C207" s="73" t="s">
        <v>443</v>
      </c>
      <c r="D207" s="73" t="s">
        <v>227</v>
      </c>
      <c r="E207" s="73" t="s">
        <v>230</v>
      </c>
      <c r="F207" s="76">
        <v>0.6</v>
      </c>
      <c r="G207" s="77">
        <v>0.25</v>
      </c>
      <c r="H207" s="70">
        <f t="shared" si="14"/>
        <v>0.66</v>
      </c>
      <c r="I207" s="54">
        <v>0</v>
      </c>
      <c r="J207" s="53">
        <f t="shared" ref="J207:J217" si="15">(G207+F207)*I207</f>
        <v>0</v>
      </c>
      <c r="K207" s="55">
        <f t="shared" si="13"/>
        <v>0</v>
      </c>
    </row>
    <row r="208" spans="1:11" s="56" customFormat="1" ht="33" customHeight="1" x14ac:dyDescent="0.3">
      <c r="A208" s="71">
        <v>1233</v>
      </c>
      <c r="B208" s="72">
        <v>100</v>
      </c>
      <c r="C208" s="73" t="s">
        <v>443</v>
      </c>
      <c r="D208" s="74" t="s">
        <v>227</v>
      </c>
      <c r="E208" s="74" t="s">
        <v>231</v>
      </c>
      <c r="F208" s="76">
        <v>0.6</v>
      </c>
      <c r="G208" s="77">
        <v>0.25</v>
      </c>
      <c r="H208" s="70">
        <f t="shared" si="14"/>
        <v>0.66</v>
      </c>
      <c r="I208" s="54">
        <v>0</v>
      </c>
      <c r="J208" s="53">
        <f t="shared" si="15"/>
        <v>0</v>
      </c>
      <c r="K208" s="55">
        <f t="shared" si="13"/>
        <v>0</v>
      </c>
    </row>
    <row r="209" spans="1:11" s="56" customFormat="1" ht="33" customHeight="1" x14ac:dyDescent="0.3">
      <c r="A209" s="71">
        <v>1234</v>
      </c>
      <c r="B209" s="72">
        <v>100</v>
      </c>
      <c r="C209" s="73" t="s">
        <v>443</v>
      </c>
      <c r="D209" s="74" t="s">
        <v>227</v>
      </c>
      <c r="E209" s="74" t="s">
        <v>232</v>
      </c>
      <c r="F209" s="76">
        <v>0.6</v>
      </c>
      <c r="G209" s="77">
        <v>0.25</v>
      </c>
      <c r="H209" s="70">
        <f t="shared" si="14"/>
        <v>0.66</v>
      </c>
      <c r="I209" s="54">
        <v>0</v>
      </c>
      <c r="J209" s="53">
        <f t="shared" si="15"/>
        <v>0</v>
      </c>
      <c r="K209" s="55">
        <f t="shared" si="13"/>
        <v>0</v>
      </c>
    </row>
    <row r="210" spans="1:11" s="56" customFormat="1" ht="33" customHeight="1" x14ac:dyDescent="0.3">
      <c r="A210" s="71">
        <v>1231</v>
      </c>
      <c r="B210" s="72">
        <v>100</v>
      </c>
      <c r="C210" s="73" t="s">
        <v>443</v>
      </c>
      <c r="D210" s="74" t="s">
        <v>227</v>
      </c>
      <c r="E210" s="74" t="s">
        <v>497</v>
      </c>
      <c r="F210" s="76">
        <v>0.6</v>
      </c>
      <c r="G210" s="77">
        <v>0.25</v>
      </c>
      <c r="H210" s="70">
        <f t="shared" si="14"/>
        <v>0.66</v>
      </c>
      <c r="I210" s="54">
        <v>0</v>
      </c>
      <c r="J210" s="53">
        <f t="shared" si="15"/>
        <v>0</v>
      </c>
      <c r="K210" s="55">
        <f t="shared" si="13"/>
        <v>0</v>
      </c>
    </row>
    <row r="211" spans="1:11" s="56" customFormat="1" ht="33" customHeight="1" x14ac:dyDescent="0.3">
      <c r="A211" s="71">
        <v>1235</v>
      </c>
      <c r="B211" s="72">
        <v>100</v>
      </c>
      <c r="C211" s="73" t="s">
        <v>443</v>
      </c>
      <c r="D211" s="73" t="s">
        <v>227</v>
      </c>
      <c r="E211" s="74" t="s">
        <v>233</v>
      </c>
      <c r="F211" s="84">
        <v>0.6</v>
      </c>
      <c r="G211" s="78">
        <v>0.25</v>
      </c>
      <c r="H211" s="70">
        <f t="shared" si="14"/>
        <v>0.66</v>
      </c>
      <c r="I211" s="54">
        <v>0</v>
      </c>
      <c r="J211" s="53">
        <f t="shared" si="15"/>
        <v>0</v>
      </c>
      <c r="K211" s="55">
        <f t="shared" si="13"/>
        <v>0</v>
      </c>
    </row>
    <row r="212" spans="1:11" s="56" customFormat="1" ht="33" customHeight="1" x14ac:dyDescent="0.3">
      <c r="A212" s="71">
        <v>1236</v>
      </c>
      <c r="B212" s="72">
        <v>100</v>
      </c>
      <c r="C212" s="73" t="s">
        <v>443</v>
      </c>
      <c r="D212" s="73" t="s">
        <v>227</v>
      </c>
      <c r="E212" s="74" t="s">
        <v>234</v>
      </c>
      <c r="F212" s="84">
        <v>0.6</v>
      </c>
      <c r="G212" s="78">
        <v>0.25</v>
      </c>
      <c r="H212" s="70">
        <f t="shared" si="14"/>
        <v>0.66</v>
      </c>
      <c r="I212" s="54">
        <v>0</v>
      </c>
      <c r="J212" s="53">
        <f t="shared" si="15"/>
        <v>0</v>
      </c>
      <c r="K212" s="55">
        <f t="shared" si="13"/>
        <v>0</v>
      </c>
    </row>
    <row r="213" spans="1:11" s="56" customFormat="1" ht="33" customHeight="1" x14ac:dyDescent="0.3">
      <c r="A213" s="71">
        <v>1237</v>
      </c>
      <c r="B213" s="72">
        <v>72</v>
      </c>
      <c r="C213" s="73" t="s">
        <v>445</v>
      </c>
      <c r="D213" s="73" t="s">
        <v>235</v>
      </c>
      <c r="E213" s="74" t="s">
        <v>236</v>
      </c>
      <c r="F213" s="84">
        <v>0.92</v>
      </c>
      <c r="G213" s="78">
        <v>0.19</v>
      </c>
      <c r="H213" s="70">
        <f t="shared" si="14"/>
        <v>1.0120000000000002</v>
      </c>
      <c r="I213" s="54">
        <v>0</v>
      </c>
      <c r="J213" s="53">
        <f t="shared" si="15"/>
        <v>0</v>
      </c>
      <c r="K213" s="55">
        <f t="shared" si="13"/>
        <v>0</v>
      </c>
    </row>
    <row r="214" spans="1:11" s="56" customFormat="1" ht="33" customHeight="1" x14ac:dyDescent="0.3">
      <c r="A214" s="71">
        <v>1239</v>
      </c>
      <c r="B214" s="72">
        <v>72</v>
      </c>
      <c r="C214" s="73" t="s">
        <v>447</v>
      </c>
      <c r="D214" s="73" t="s">
        <v>235</v>
      </c>
      <c r="E214" s="74" t="s">
        <v>238</v>
      </c>
      <c r="F214" s="84">
        <v>0.92</v>
      </c>
      <c r="G214" s="78">
        <v>0.34</v>
      </c>
      <c r="H214" s="70">
        <f t="shared" si="14"/>
        <v>1.0120000000000002</v>
      </c>
      <c r="I214" s="54">
        <v>0</v>
      </c>
      <c r="J214" s="53">
        <f t="shared" si="15"/>
        <v>0</v>
      </c>
      <c r="K214" s="55">
        <f t="shared" si="13"/>
        <v>0</v>
      </c>
    </row>
    <row r="215" spans="1:11" s="56" customFormat="1" ht="33" customHeight="1" x14ac:dyDescent="0.3">
      <c r="A215" s="71">
        <v>1241</v>
      </c>
      <c r="B215" s="72">
        <v>72</v>
      </c>
      <c r="C215" s="73" t="s">
        <v>447</v>
      </c>
      <c r="D215" s="73" t="s">
        <v>235</v>
      </c>
      <c r="E215" s="74" t="s">
        <v>239</v>
      </c>
      <c r="F215" s="84">
        <v>0.92</v>
      </c>
      <c r="G215" s="78">
        <v>0.34</v>
      </c>
      <c r="H215" s="70">
        <f t="shared" si="14"/>
        <v>1.0120000000000002</v>
      </c>
      <c r="I215" s="54">
        <v>0</v>
      </c>
      <c r="J215" s="53">
        <f t="shared" si="15"/>
        <v>0</v>
      </c>
      <c r="K215" s="55">
        <f t="shared" si="13"/>
        <v>0</v>
      </c>
    </row>
    <row r="216" spans="1:11" s="56" customFormat="1" ht="33" customHeight="1" x14ac:dyDescent="0.3">
      <c r="A216" s="71">
        <v>1850</v>
      </c>
      <c r="B216" s="72">
        <v>72</v>
      </c>
      <c r="C216" s="73" t="s">
        <v>447</v>
      </c>
      <c r="D216" s="73" t="s">
        <v>235</v>
      </c>
      <c r="E216" s="74" t="s">
        <v>635</v>
      </c>
      <c r="F216" s="84">
        <v>0.92</v>
      </c>
      <c r="G216" s="78">
        <v>0.34</v>
      </c>
      <c r="H216" s="70">
        <f t="shared" si="14"/>
        <v>1.0120000000000002</v>
      </c>
      <c r="I216" s="54">
        <v>0</v>
      </c>
      <c r="J216" s="53">
        <f t="shared" si="15"/>
        <v>0</v>
      </c>
      <c r="K216" s="55">
        <f t="shared" si="13"/>
        <v>0</v>
      </c>
    </row>
    <row r="217" spans="1:11" s="56" customFormat="1" ht="33" customHeight="1" x14ac:dyDescent="0.3">
      <c r="A217" s="71">
        <v>1242</v>
      </c>
      <c r="B217" s="72">
        <v>72</v>
      </c>
      <c r="C217" s="73" t="s">
        <v>447</v>
      </c>
      <c r="D217" s="73" t="s">
        <v>235</v>
      </c>
      <c r="E217" s="74" t="s">
        <v>240</v>
      </c>
      <c r="F217" s="84">
        <v>0.92</v>
      </c>
      <c r="G217" s="78">
        <v>0.21</v>
      </c>
      <c r="H217" s="70">
        <f t="shared" si="14"/>
        <v>1.0120000000000002</v>
      </c>
      <c r="I217" s="54">
        <v>0</v>
      </c>
      <c r="J217" s="53">
        <f t="shared" si="15"/>
        <v>0</v>
      </c>
      <c r="K217" s="55">
        <f t="shared" si="13"/>
        <v>0</v>
      </c>
    </row>
    <row r="218" spans="1:11" s="56" customFormat="1" ht="33" customHeight="1" x14ac:dyDescent="0.3">
      <c r="A218" s="71">
        <v>1243</v>
      </c>
      <c r="B218" s="72">
        <v>72</v>
      </c>
      <c r="C218" s="73" t="s">
        <v>447</v>
      </c>
      <c r="D218" s="73" t="s">
        <v>235</v>
      </c>
      <c r="E218" s="74" t="s">
        <v>241</v>
      </c>
      <c r="F218" s="84">
        <v>0.92</v>
      </c>
      <c r="G218" s="78">
        <v>0.31</v>
      </c>
      <c r="H218" s="70">
        <f t="shared" si="14"/>
        <v>1.0120000000000002</v>
      </c>
      <c r="I218" s="54">
        <v>0</v>
      </c>
      <c r="J218" s="53">
        <f t="shared" ref="J218:J281" si="16">(G218+H218)*I218</f>
        <v>0</v>
      </c>
      <c r="K218" s="55">
        <f t="shared" si="13"/>
        <v>0</v>
      </c>
    </row>
    <row r="219" spans="1:11" s="56" customFormat="1" ht="33" customHeight="1" x14ac:dyDescent="0.3">
      <c r="A219" s="71">
        <v>1244</v>
      </c>
      <c r="B219" s="72">
        <v>72</v>
      </c>
      <c r="C219" s="73" t="s">
        <v>447</v>
      </c>
      <c r="D219" s="73" t="s">
        <v>235</v>
      </c>
      <c r="E219" s="74" t="s">
        <v>242</v>
      </c>
      <c r="F219" s="84">
        <v>0.92</v>
      </c>
      <c r="G219" s="78">
        <v>0.31</v>
      </c>
      <c r="H219" s="70">
        <f t="shared" si="14"/>
        <v>1.0120000000000002</v>
      </c>
      <c r="I219" s="54">
        <v>0</v>
      </c>
      <c r="J219" s="53">
        <f t="shared" si="16"/>
        <v>0</v>
      </c>
      <c r="K219" s="55">
        <f t="shared" si="13"/>
        <v>0</v>
      </c>
    </row>
    <row r="220" spans="1:11" s="56" customFormat="1" ht="33" customHeight="1" x14ac:dyDescent="0.3">
      <c r="A220" s="71">
        <v>1246</v>
      </c>
      <c r="B220" s="72">
        <v>72</v>
      </c>
      <c r="C220" s="73" t="s">
        <v>447</v>
      </c>
      <c r="D220" s="73" t="s">
        <v>235</v>
      </c>
      <c r="E220" s="74" t="s">
        <v>243</v>
      </c>
      <c r="F220" s="84">
        <v>0.92</v>
      </c>
      <c r="G220" s="78">
        <v>0.34</v>
      </c>
      <c r="H220" s="70">
        <f t="shared" si="14"/>
        <v>1.0120000000000002</v>
      </c>
      <c r="I220" s="54">
        <v>0</v>
      </c>
      <c r="J220" s="53">
        <f t="shared" si="16"/>
        <v>0</v>
      </c>
      <c r="K220" s="55">
        <f t="shared" si="13"/>
        <v>0</v>
      </c>
    </row>
    <row r="221" spans="1:11" s="56" customFormat="1" ht="33" customHeight="1" x14ac:dyDescent="0.3">
      <c r="A221" s="71">
        <v>1247</v>
      </c>
      <c r="B221" s="72">
        <v>72</v>
      </c>
      <c r="C221" s="73" t="s">
        <v>447</v>
      </c>
      <c r="D221" s="74" t="s">
        <v>235</v>
      </c>
      <c r="E221" s="74" t="s">
        <v>636</v>
      </c>
      <c r="F221" s="76">
        <v>0.92</v>
      </c>
      <c r="G221" s="77">
        <v>0.31</v>
      </c>
      <c r="H221" s="70">
        <f t="shared" si="14"/>
        <v>1.0120000000000002</v>
      </c>
      <c r="I221" s="54">
        <v>0</v>
      </c>
      <c r="J221" s="53">
        <f t="shared" si="16"/>
        <v>0</v>
      </c>
      <c r="K221" s="55">
        <f t="shared" si="13"/>
        <v>0</v>
      </c>
    </row>
    <row r="222" spans="1:11" s="56" customFormat="1" ht="33" customHeight="1" x14ac:dyDescent="0.3">
      <c r="A222" s="71">
        <v>1248</v>
      </c>
      <c r="B222" s="72">
        <v>72</v>
      </c>
      <c r="C222" s="73" t="s">
        <v>447</v>
      </c>
      <c r="D222" s="74" t="s">
        <v>235</v>
      </c>
      <c r="E222" s="74" t="s">
        <v>244</v>
      </c>
      <c r="F222" s="76">
        <v>0.92</v>
      </c>
      <c r="G222" s="77">
        <v>0.31</v>
      </c>
      <c r="H222" s="70">
        <f t="shared" si="14"/>
        <v>1.0120000000000002</v>
      </c>
      <c r="I222" s="54">
        <v>0</v>
      </c>
      <c r="J222" s="53">
        <f t="shared" si="16"/>
        <v>0</v>
      </c>
      <c r="K222" s="55">
        <f t="shared" si="13"/>
        <v>0</v>
      </c>
    </row>
    <row r="223" spans="1:11" s="56" customFormat="1" ht="33" customHeight="1" x14ac:dyDescent="0.3">
      <c r="A223" s="71">
        <v>1249</v>
      </c>
      <c r="B223" s="72">
        <v>72</v>
      </c>
      <c r="C223" s="73" t="s">
        <v>447</v>
      </c>
      <c r="D223" s="74" t="s">
        <v>235</v>
      </c>
      <c r="E223" s="74" t="s">
        <v>637</v>
      </c>
      <c r="F223" s="76">
        <v>0.92</v>
      </c>
      <c r="G223" s="77">
        <v>0.31</v>
      </c>
      <c r="H223" s="70">
        <f t="shared" si="14"/>
        <v>1.0120000000000002</v>
      </c>
      <c r="I223" s="54">
        <v>0</v>
      </c>
      <c r="J223" s="53">
        <f t="shared" si="16"/>
        <v>0</v>
      </c>
      <c r="K223" s="55">
        <f t="shared" si="13"/>
        <v>0</v>
      </c>
    </row>
    <row r="224" spans="1:11" s="56" customFormat="1" ht="33" customHeight="1" x14ac:dyDescent="0.3">
      <c r="A224" s="71">
        <v>1250</v>
      </c>
      <c r="B224" s="72">
        <v>72</v>
      </c>
      <c r="C224" s="73" t="s">
        <v>447</v>
      </c>
      <c r="D224" s="74" t="s">
        <v>235</v>
      </c>
      <c r="E224" s="74" t="s">
        <v>245</v>
      </c>
      <c r="F224" s="76">
        <v>0.92</v>
      </c>
      <c r="G224" s="77">
        <v>0.34</v>
      </c>
      <c r="H224" s="70">
        <f t="shared" si="14"/>
        <v>1.0120000000000002</v>
      </c>
      <c r="I224" s="54">
        <v>0</v>
      </c>
      <c r="J224" s="53">
        <f t="shared" si="16"/>
        <v>0</v>
      </c>
      <c r="K224" s="55">
        <f t="shared" si="13"/>
        <v>0</v>
      </c>
    </row>
    <row r="225" spans="1:11" s="56" customFormat="1" ht="33" customHeight="1" x14ac:dyDescent="0.3">
      <c r="A225" s="71">
        <v>1251</v>
      </c>
      <c r="B225" s="72">
        <v>72</v>
      </c>
      <c r="C225" s="73" t="s">
        <v>447</v>
      </c>
      <c r="D225" s="74" t="s">
        <v>235</v>
      </c>
      <c r="E225" s="74" t="s">
        <v>246</v>
      </c>
      <c r="F225" s="76">
        <v>0.92</v>
      </c>
      <c r="G225" s="77">
        <v>0.31</v>
      </c>
      <c r="H225" s="70">
        <f t="shared" si="14"/>
        <v>1.0120000000000002</v>
      </c>
      <c r="I225" s="54">
        <v>0</v>
      </c>
      <c r="J225" s="53">
        <f t="shared" si="16"/>
        <v>0</v>
      </c>
      <c r="K225" s="55">
        <f t="shared" si="13"/>
        <v>0</v>
      </c>
    </row>
    <row r="226" spans="1:11" s="56" customFormat="1" ht="33" customHeight="1" x14ac:dyDescent="0.3">
      <c r="A226" s="71">
        <v>1952</v>
      </c>
      <c r="B226" s="72">
        <v>72</v>
      </c>
      <c r="C226" s="73" t="s">
        <v>447</v>
      </c>
      <c r="D226" s="74" t="s">
        <v>235</v>
      </c>
      <c r="E226" s="74" t="s">
        <v>638</v>
      </c>
      <c r="F226" s="76">
        <v>0.92</v>
      </c>
      <c r="G226" s="77">
        <v>0.31</v>
      </c>
      <c r="H226" s="70">
        <f t="shared" si="14"/>
        <v>1.0120000000000002</v>
      </c>
      <c r="I226" s="54">
        <v>0</v>
      </c>
      <c r="J226" s="53">
        <f t="shared" si="16"/>
        <v>0</v>
      </c>
      <c r="K226" s="55">
        <f t="shared" si="13"/>
        <v>0</v>
      </c>
    </row>
    <row r="227" spans="1:11" s="56" customFormat="1" ht="33" customHeight="1" x14ac:dyDescent="0.3">
      <c r="A227" s="71">
        <v>1851</v>
      </c>
      <c r="B227" s="72">
        <v>72</v>
      </c>
      <c r="C227" s="73" t="s">
        <v>443</v>
      </c>
      <c r="D227" s="74" t="s">
        <v>235</v>
      </c>
      <c r="E227" s="74" t="s">
        <v>639</v>
      </c>
      <c r="F227" s="76">
        <v>0.92</v>
      </c>
      <c r="G227" s="77">
        <v>0.31</v>
      </c>
      <c r="H227" s="70">
        <f t="shared" si="14"/>
        <v>1.0120000000000002</v>
      </c>
      <c r="I227" s="54">
        <v>0</v>
      </c>
      <c r="J227" s="53">
        <f t="shared" si="16"/>
        <v>0</v>
      </c>
      <c r="K227" s="55">
        <f t="shared" si="13"/>
        <v>0</v>
      </c>
    </row>
    <row r="228" spans="1:11" s="56" customFormat="1" ht="33" customHeight="1" x14ac:dyDescent="0.3">
      <c r="A228" s="71">
        <v>1852</v>
      </c>
      <c r="B228" s="72">
        <v>72</v>
      </c>
      <c r="C228" s="73" t="s">
        <v>443</v>
      </c>
      <c r="D228" s="74" t="s">
        <v>235</v>
      </c>
      <c r="E228" s="74" t="s">
        <v>640</v>
      </c>
      <c r="F228" s="76">
        <v>0.92</v>
      </c>
      <c r="G228" s="77">
        <v>0.31</v>
      </c>
      <c r="H228" s="70">
        <f t="shared" si="14"/>
        <v>1.0120000000000002</v>
      </c>
      <c r="I228" s="54">
        <v>0</v>
      </c>
      <c r="J228" s="53">
        <f t="shared" si="16"/>
        <v>0</v>
      </c>
      <c r="K228" s="55">
        <f t="shared" si="13"/>
        <v>0</v>
      </c>
    </row>
    <row r="229" spans="1:11" s="56" customFormat="1" ht="33" customHeight="1" x14ac:dyDescent="0.3">
      <c r="A229" s="71">
        <v>1253</v>
      </c>
      <c r="B229" s="72">
        <v>100</v>
      </c>
      <c r="C229" s="73" t="s">
        <v>443</v>
      </c>
      <c r="D229" s="74" t="s">
        <v>248</v>
      </c>
      <c r="E229" s="73" t="s">
        <v>641</v>
      </c>
      <c r="F229" s="76">
        <v>0.72</v>
      </c>
      <c r="G229" s="77">
        <v>0.27</v>
      </c>
      <c r="H229" s="70">
        <f t="shared" si="14"/>
        <v>0.79200000000000004</v>
      </c>
      <c r="I229" s="54">
        <v>0</v>
      </c>
      <c r="J229" s="53">
        <f t="shared" si="16"/>
        <v>0</v>
      </c>
      <c r="K229" s="55">
        <f t="shared" si="13"/>
        <v>0</v>
      </c>
    </row>
    <row r="230" spans="1:11" s="56" customFormat="1" ht="33" customHeight="1" x14ac:dyDescent="0.3">
      <c r="A230" s="71">
        <v>1713</v>
      </c>
      <c r="B230" s="72">
        <v>100</v>
      </c>
      <c r="C230" s="73" t="s">
        <v>443</v>
      </c>
      <c r="D230" s="74" t="s">
        <v>460</v>
      </c>
      <c r="E230" s="73" t="s">
        <v>642</v>
      </c>
      <c r="F230" s="76">
        <v>0.62</v>
      </c>
      <c r="G230" s="77">
        <v>0.36</v>
      </c>
      <c r="H230" s="70">
        <f t="shared" si="14"/>
        <v>0.68200000000000005</v>
      </c>
      <c r="I230" s="54">
        <v>0</v>
      </c>
      <c r="J230" s="53">
        <f t="shared" si="16"/>
        <v>0</v>
      </c>
      <c r="K230" s="55">
        <f t="shared" si="13"/>
        <v>0</v>
      </c>
    </row>
    <row r="231" spans="1:11" s="56" customFormat="1" ht="33" customHeight="1" x14ac:dyDescent="0.3">
      <c r="A231" s="71">
        <v>1953</v>
      </c>
      <c r="B231" s="72">
        <v>100</v>
      </c>
      <c r="C231" s="73" t="s">
        <v>443</v>
      </c>
      <c r="D231" s="74" t="s">
        <v>460</v>
      </c>
      <c r="E231" s="74" t="s">
        <v>643</v>
      </c>
      <c r="F231" s="76">
        <v>0.62</v>
      </c>
      <c r="G231" s="77">
        <v>0.36</v>
      </c>
      <c r="H231" s="70">
        <f t="shared" si="14"/>
        <v>0.68200000000000005</v>
      </c>
      <c r="I231" s="54">
        <v>0</v>
      </c>
      <c r="J231" s="53">
        <f t="shared" si="16"/>
        <v>0</v>
      </c>
      <c r="K231" s="55">
        <f t="shared" si="13"/>
        <v>0</v>
      </c>
    </row>
    <row r="232" spans="1:11" s="56" customFormat="1" ht="33" customHeight="1" x14ac:dyDescent="0.3">
      <c r="A232" s="71">
        <v>1714</v>
      </c>
      <c r="B232" s="72">
        <v>100</v>
      </c>
      <c r="C232" s="73" t="s">
        <v>443</v>
      </c>
      <c r="D232" s="74" t="s">
        <v>460</v>
      </c>
      <c r="E232" s="74" t="s">
        <v>644</v>
      </c>
      <c r="F232" s="76">
        <v>0.62</v>
      </c>
      <c r="G232" s="77">
        <v>0.36</v>
      </c>
      <c r="H232" s="70">
        <f t="shared" si="14"/>
        <v>0.68200000000000005</v>
      </c>
      <c r="I232" s="54">
        <v>0</v>
      </c>
      <c r="J232" s="53">
        <f t="shared" si="16"/>
        <v>0</v>
      </c>
      <c r="K232" s="55">
        <f t="shared" si="13"/>
        <v>0</v>
      </c>
    </row>
    <row r="233" spans="1:11" s="56" customFormat="1" ht="33" customHeight="1" x14ac:dyDescent="0.3">
      <c r="A233" s="71">
        <v>1255</v>
      </c>
      <c r="B233" s="72">
        <v>100</v>
      </c>
      <c r="C233" s="73" t="s">
        <v>445</v>
      </c>
      <c r="D233" s="74" t="s">
        <v>249</v>
      </c>
      <c r="E233" s="74" t="s">
        <v>461</v>
      </c>
      <c r="F233" s="76">
        <v>0.55000000000000004</v>
      </c>
      <c r="G233" s="77">
        <v>0.1</v>
      </c>
      <c r="H233" s="70">
        <f t="shared" si="14"/>
        <v>0.60500000000000009</v>
      </c>
      <c r="I233" s="54">
        <v>0</v>
      </c>
      <c r="J233" s="53">
        <f t="shared" si="16"/>
        <v>0</v>
      </c>
      <c r="K233" s="55">
        <f t="shared" si="13"/>
        <v>0</v>
      </c>
    </row>
    <row r="234" spans="1:11" s="56" customFormat="1" ht="33" customHeight="1" x14ac:dyDescent="0.3">
      <c r="A234" s="71">
        <v>1256</v>
      </c>
      <c r="B234" s="72">
        <v>100</v>
      </c>
      <c r="C234" s="73" t="s">
        <v>447</v>
      </c>
      <c r="D234" s="74" t="s">
        <v>250</v>
      </c>
      <c r="E234" s="73" t="s">
        <v>251</v>
      </c>
      <c r="F234" s="76">
        <v>0.55000000000000004</v>
      </c>
      <c r="G234" s="77">
        <v>0.34</v>
      </c>
      <c r="H234" s="70">
        <f t="shared" si="14"/>
        <v>0.60500000000000009</v>
      </c>
      <c r="I234" s="54">
        <v>0</v>
      </c>
      <c r="J234" s="53">
        <f t="shared" si="16"/>
        <v>0</v>
      </c>
      <c r="K234" s="55">
        <f t="shared" si="13"/>
        <v>0</v>
      </c>
    </row>
    <row r="235" spans="1:11" s="56" customFormat="1" ht="33" customHeight="1" x14ac:dyDescent="0.3">
      <c r="A235" s="71">
        <v>1853</v>
      </c>
      <c r="B235" s="72">
        <v>100</v>
      </c>
      <c r="C235" s="73" t="s">
        <v>443</v>
      </c>
      <c r="D235" s="73" t="s">
        <v>252</v>
      </c>
      <c r="E235" s="73" t="s">
        <v>645</v>
      </c>
      <c r="F235" s="76">
        <v>0.65</v>
      </c>
      <c r="G235" s="77">
        <v>0.31</v>
      </c>
      <c r="H235" s="70">
        <f t="shared" si="14"/>
        <v>0.71500000000000008</v>
      </c>
      <c r="I235" s="54">
        <v>0</v>
      </c>
      <c r="J235" s="53">
        <f t="shared" si="16"/>
        <v>0</v>
      </c>
      <c r="K235" s="55">
        <f t="shared" si="13"/>
        <v>0</v>
      </c>
    </row>
    <row r="236" spans="1:11" s="56" customFormat="1" ht="33" customHeight="1" x14ac:dyDescent="0.3">
      <c r="A236" s="71">
        <v>1258</v>
      </c>
      <c r="B236" s="72">
        <v>100</v>
      </c>
      <c r="C236" s="73" t="s">
        <v>443</v>
      </c>
      <c r="D236" s="73" t="s">
        <v>252</v>
      </c>
      <c r="E236" s="73" t="s">
        <v>253</v>
      </c>
      <c r="F236" s="76">
        <v>0.65</v>
      </c>
      <c r="G236" s="77">
        <v>0.37</v>
      </c>
      <c r="H236" s="70">
        <f t="shared" si="14"/>
        <v>0.71500000000000008</v>
      </c>
      <c r="I236" s="54">
        <v>0</v>
      </c>
      <c r="J236" s="53">
        <f t="shared" si="16"/>
        <v>0</v>
      </c>
      <c r="K236" s="55">
        <f t="shared" si="13"/>
        <v>0</v>
      </c>
    </row>
    <row r="237" spans="1:11" s="56" customFormat="1" ht="33" customHeight="1" x14ac:dyDescent="0.3">
      <c r="A237" s="71">
        <v>1644</v>
      </c>
      <c r="B237" s="72">
        <v>100</v>
      </c>
      <c r="C237" s="73" t="s">
        <v>443</v>
      </c>
      <c r="D237" s="73" t="s">
        <v>252</v>
      </c>
      <c r="E237" s="73" t="s">
        <v>462</v>
      </c>
      <c r="F237" s="76">
        <v>0.67</v>
      </c>
      <c r="G237" s="77">
        <v>0.33</v>
      </c>
      <c r="H237" s="70">
        <f t="shared" si="14"/>
        <v>0.7370000000000001</v>
      </c>
      <c r="I237" s="54">
        <v>0</v>
      </c>
      <c r="J237" s="53">
        <f t="shared" si="16"/>
        <v>0</v>
      </c>
      <c r="K237" s="55">
        <f t="shared" si="13"/>
        <v>0</v>
      </c>
    </row>
    <row r="238" spans="1:11" s="56" customFormat="1" ht="33" customHeight="1" x14ac:dyDescent="0.3">
      <c r="A238" s="71">
        <v>1259</v>
      </c>
      <c r="B238" s="72">
        <v>100</v>
      </c>
      <c r="C238" s="73" t="s">
        <v>443</v>
      </c>
      <c r="D238" s="73" t="s">
        <v>252</v>
      </c>
      <c r="E238" s="73" t="s">
        <v>254</v>
      </c>
      <c r="F238" s="76">
        <v>0.67</v>
      </c>
      <c r="G238" s="77">
        <v>0.33</v>
      </c>
      <c r="H238" s="70">
        <f t="shared" si="14"/>
        <v>0.7370000000000001</v>
      </c>
      <c r="I238" s="54">
        <v>0</v>
      </c>
      <c r="J238" s="53">
        <f t="shared" si="16"/>
        <v>0</v>
      </c>
      <c r="K238" s="55">
        <f t="shared" si="13"/>
        <v>0</v>
      </c>
    </row>
    <row r="239" spans="1:11" s="56" customFormat="1" ht="33" customHeight="1" x14ac:dyDescent="0.3">
      <c r="A239" s="71">
        <v>1260</v>
      </c>
      <c r="B239" s="72">
        <v>100</v>
      </c>
      <c r="C239" s="73" t="s">
        <v>443</v>
      </c>
      <c r="D239" s="73" t="s">
        <v>252</v>
      </c>
      <c r="E239" s="73" t="s">
        <v>646</v>
      </c>
      <c r="F239" s="76">
        <v>0.65</v>
      </c>
      <c r="G239" s="77">
        <v>0.3</v>
      </c>
      <c r="H239" s="70">
        <f t="shared" si="14"/>
        <v>0.71500000000000008</v>
      </c>
      <c r="I239" s="54">
        <v>0</v>
      </c>
      <c r="J239" s="53">
        <f t="shared" si="16"/>
        <v>0</v>
      </c>
      <c r="K239" s="55">
        <f t="shared" si="13"/>
        <v>0</v>
      </c>
    </row>
    <row r="240" spans="1:11" s="56" customFormat="1" ht="33" customHeight="1" x14ac:dyDescent="0.3">
      <c r="A240" s="71">
        <v>1262</v>
      </c>
      <c r="B240" s="72">
        <v>100</v>
      </c>
      <c r="C240" s="73" t="s">
        <v>443</v>
      </c>
      <c r="D240" s="73" t="s">
        <v>252</v>
      </c>
      <c r="E240" s="73" t="s">
        <v>257</v>
      </c>
      <c r="F240" s="76">
        <v>0.65</v>
      </c>
      <c r="G240" s="77">
        <v>0.31</v>
      </c>
      <c r="H240" s="70">
        <f t="shared" si="14"/>
        <v>0.71500000000000008</v>
      </c>
      <c r="I240" s="54">
        <v>0</v>
      </c>
      <c r="J240" s="53">
        <f t="shared" si="16"/>
        <v>0</v>
      </c>
      <c r="K240" s="55">
        <f t="shared" si="13"/>
        <v>0</v>
      </c>
    </row>
    <row r="241" spans="1:11" s="56" customFormat="1" ht="33" customHeight="1" x14ac:dyDescent="0.3">
      <c r="A241" s="71">
        <v>1263</v>
      </c>
      <c r="B241" s="72">
        <v>100</v>
      </c>
      <c r="C241" s="73" t="s">
        <v>443</v>
      </c>
      <c r="D241" s="73" t="s">
        <v>252</v>
      </c>
      <c r="E241" s="73" t="s">
        <v>258</v>
      </c>
      <c r="F241" s="76">
        <v>0.65</v>
      </c>
      <c r="G241" s="77">
        <v>0.3</v>
      </c>
      <c r="H241" s="70">
        <f t="shared" si="14"/>
        <v>0.71500000000000008</v>
      </c>
      <c r="I241" s="54">
        <v>0</v>
      </c>
      <c r="J241" s="53">
        <f t="shared" si="16"/>
        <v>0</v>
      </c>
      <c r="K241" s="55">
        <f t="shared" si="13"/>
        <v>0</v>
      </c>
    </row>
    <row r="242" spans="1:11" s="56" customFormat="1" ht="33" customHeight="1" x14ac:dyDescent="0.3">
      <c r="A242" s="71">
        <v>1265</v>
      </c>
      <c r="B242" s="72">
        <v>100</v>
      </c>
      <c r="C242" s="73" t="s">
        <v>443</v>
      </c>
      <c r="D242" s="73" t="s">
        <v>252</v>
      </c>
      <c r="E242" s="73" t="s">
        <v>259</v>
      </c>
      <c r="F242" s="76">
        <v>0.65</v>
      </c>
      <c r="G242" s="77">
        <v>0.27</v>
      </c>
      <c r="H242" s="70">
        <f t="shared" si="14"/>
        <v>0.71500000000000008</v>
      </c>
      <c r="I242" s="54">
        <v>0</v>
      </c>
      <c r="J242" s="53">
        <f t="shared" si="16"/>
        <v>0</v>
      </c>
      <c r="K242" s="55">
        <f t="shared" si="13"/>
        <v>0</v>
      </c>
    </row>
    <row r="243" spans="1:11" s="56" customFormat="1" ht="33" customHeight="1" x14ac:dyDescent="0.3">
      <c r="A243" s="71">
        <v>1854</v>
      </c>
      <c r="B243" s="72">
        <v>100</v>
      </c>
      <c r="C243" s="73" t="s">
        <v>443</v>
      </c>
      <c r="D243" s="73" t="s">
        <v>252</v>
      </c>
      <c r="E243" s="73" t="s">
        <v>647</v>
      </c>
      <c r="F243" s="76">
        <v>0.65</v>
      </c>
      <c r="G243" s="77">
        <v>0.31</v>
      </c>
      <c r="H243" s="70">
        <f t="shared" si="14"/>
        <v>0.71500000000000008</v>
      </c>
      <c r="I243" s="54">
        <v>0</v>
      </c>
      <c r="J243" s="53">
        <f t="shared" si="16"/>
        <v>0</v>
      </c>
      <c r="K243" s="55">
        <f t="shared" si="13"/>
        <v>0</v>
      </c>
    </row>
    <row r="244" spans="1:11" s="56" customFormat="1" ht="33" customHeight="1" x14ac:dyDescent="0.3">
      <c r="A244" s="71">
        <v>1267</v>
      </c>
      <c r="B244" s="72">
        <v>100</v>
      </c>
      <c r="C244" s="73" t="s">
        <v>443</v>
      </c>
      <c r="D244" s="73" t="s">
        <v>252</v>
      </c>
      <c r="E244" s="73" t="s">
        <v>260</v>
      </c>
      <c r="F244" s="76">
        <v>0.65</v>
      </c>
      <c r="G244" s="77">
        <v>0.3</v>
      </c>
      <c r="H244" s="70">
        <f t="shared" si="14"/>
        <v>0.71500000000000008</v>
      </c>
      <c r="I244" s="54">
        <v>0</v>
      </c>
      <c r="J244" s="53">
        <f t="shared" si="16"/>
        <v>0</v>
      </c>
      <c r="K244" s="55">
        <f t="shared" si="13"/>
        <v>0</v>
      </c>
    </row>
    <row r="245" spans="1:11" s="56" customFormat="1" ht="33" customHeight="1" x14ac:dyDescent="0.3">
      <c r="A245" s="71">
        <v>1268</v>
      </c>
      <c r="B245" s="72">
        <v>100</v>
      </c>
      <c r="C245" s="73" t="s">
        <v>443</v>
      </c>
      <c r="D245" s="73" t="s">
        <v>261</v>
      </c>
      <c r="E245" s="73" t="s">
        <v>648</v>
      </c>
      <c r="F245" s="76">
        <v>0.65</v>
      </c>
      <c r="G245" s="77">
        <v>0.3</v>
      </c>
      <c r="H245" s="70">
        <f t="shared" si="14"/>
        <v>0.71500000000000008</v>
      </c>
      <c r="I245" s="54">
        <v>0</v>
      </c>
      <c r="J245" s="53">
        <f t="shared" si="16"/>
        <v>0</v>
      </c>
      <c r="K245" s="55">
        <f t="shared" si="13"/>
        <v>0</v>
      </c>
    </row>
    <row r="246" spans="1:11" s="56" customFormat="1" ht="33" customHeight="1" x14ac:dyDescent="0.3">
      <c r="A246" s="71">
        <v>1261</v>
      </c>
      <c r="B246" s="72">
        <v>100</v>
      </c>
      <c r="C246" s="73" t="s">
        <v>443</v>
      </c>
      <c r="D246" s="73" t="s">
        <v>255</v>
      </c>
      <c r="E246" s="73" t="s">
        <v>256</v>
      </c>
      <c r="F246" s="76">
        <v>0.65</v>
      </c>
      <c r="G246" s="79">
        <v>0.33</v>
      </c>
      <c r="H246" s="70">
        <f t="shared" si="14"/>
        <v>0.71500000000000008</v>
      </c>
      <c r="I246" s="54">
        <v>0</v>
      </c>
      <c r="J246" s="53">
        <f t="shared" si="16"/>
        <v>0</v>
      </c>
      <c r="K246" s="55">
        <f t="shared" si="13"/>
        <v>0</v>
      </c>
    </row>
    <row r="247" spans="1:11" s="56" customFormat="1" ht="33" customHeight="1" x14ac:dyDescent="0.3">
      <c r="A247" s="71">
        <v>1715</v>
      </c>
      <c r="B247" s="72">
        <v>100</v>
      </c>
      <c r="C247" s="73" t="s">
        <v>443</v>
      </c>
      <c r="D247" s="73" t="s">
        <v>262</v>
      </c>
      <c r="E247" s="73" t="s">
        <v>649</v>
      </c>
      <c r="F247" s="76">
        <v>0.57999999999999996</v>
      </c>
      <c r="G247" s="79">
        <v>0.28999999999999998</v>
      </c>
      <c r="H247" s="70">
        <f t="shared" si="14"/>
        <v>0.63800000000000001</v>
      </c>
      <c r="I247" s="54">
        <v>0</v>
      </c>
      <c r="J247" s="53">
        <f t="shared" si="16"/>
        <v>0</v>
      </c>
      <c r="K247" s="55">
        <f t="shared" si="13"/>
        <v>0</v>
      </c>
    </row>
    <row r="248" spans="1:11" s="56" customFormat="1" ht="33" customHeight="1" x14ac:dyDescent="0.3">
      <c r="A248" s="71">
        <v>1270</v>
      </c>
      <c r="B248" s="72">
        <v>100</v>
      </c>
      <c r="C248" s="73" t="s">
        <v>443</v>
      </c>
      <c r="D248" s="73" t="s">
        <v>262</v>
      </c>
      <c r="E248" s="73" t="s">
        <v>263</v>
      </c>
      <c r="F248" s="76">
        <v>0.57999999999999996</v>
      </c>
      <c r="G248" s="79">
        <v>0.3</v>
      </c>
      <c r="H248" s="70">
        <f t="shared" si="14"/>
        <v>0.63800000000000001</v>
      </c>
      <c r="I248" s="54">
        <v>0</v>
      </c>
      <c r="J248" s="53">
        <f t="shared" si="16"/>
        <v>0</v>
      </c>
      <c r="K248" s="55">
        <f t="shared" si="13"/>
        <v>0</v>
      </c>
    </row>
    <row r="249" spans="1:11" s="56" customFormat="1" ht="33" customHeight="1" x14ac:dyDescent="0.3">
      <c r="A249" s="71">
        <v>1271</v>
      </c>
      <c r="B249" s="72">
        <v>100</v>
      </c>
      <c r="C249" s="73" t="s">
        <v>443</v>
      </c>
      <c r="D249" s="73" t="s">
        <v>262</v>
      </c>
      <c r="E249" s="73" t="s">
        <v>264</v>
      </c>
      <c r="F249" s="76">
        <v>0.57999999999999996</v>
      </c>
      <c r="G249" s="77">
        <v>0.3</v>
      </c>
      <c r="H249" s="70">
        <f t="shared" si="14"/>
        <v>0.63800000000000001</v>
      </c>
      <c r="I249" s="54">
        <v>0</v>
      </c>
      <c r="J249" s="53">
        <f t="shared" si="16"/>
        <v>0</v>
      </c>
      <c r="K249" s="55">
        <f t="shared" si="13"/>
        <v>0</v>
      </c>
    </row>
    <row r="250" spans="1:11" s="56" customFormat="1" ht="33" customHeight="1" x14ac:dyDescent="0.3">
      <c r="A250" s="71">
        <v>1272</v>
      </c>
      <c r="B250" s="81">
        <v>100</v>
      </c>
      <c r="C250" s="73" t="s">
        <v>443</v>
      </c>
      <c r="D250" s="74" t="s">
        <v>262</v>
      </c>
      <c r="E250" s="74" t="s">
        <v>265</v>
      </c>
      <c r="F250" s="76">
        <v>0.57999999999999996</v>
      </c>
      <c r="G250" s="77">
        <v>0.33</v>
      </c>
      <c r="H250" s="70">
        <f t="shared" si="14"/>
        <v>0.63800000000000001</v>
      </c>
      <c r="I250" s="54">
        <v>0</v>
      </c>
      <c r="J250" s="53">
        <f t="shared" si="16"/>
        <v>0</v>
      </c>
      <c r="K250" s="55">
        <f t="shared" si="13"/>
        <v>0</v>
      </c>
    </row>
    <row r="251" spans="1:11" s="56" customFormat="1" ht="33" customHeight="1" x14ac:dyDescent="0.3">
      <c r="A251" s="71">
        <v>1273</v>
      </c>
      <c r="B251" s="81">
        <v>100</v>
      </c>
      <c r="C251" s="73" t="s">
        <v>443</v>
      </c>
      <c r="D251" s="73" t="s">
        <v>262</v>
      </c>
      <c r="E251" s="73" t="s">
        <v>266</v>
      </c>
      <c r="F251" s="76">
        <v>0.57999999999999996</v>
      </c>
      <c r="G251" s="77">
        <v>0.3</v>
      </c>
      <c r="H251" s="70">
        <f t="shared" si="14"/>
        <v>0.63800000000000001</v>
      </c>
      <c r="I251" s="54">
        <v>0</v>
      </c>
      <c r="J251" s="53">
        <f t="shared" si="16"/>
        <v>0</v>
      </c>
      <c r="K251" s="55">
        <f t="shared" si="13"/>
        <v>0</v>
      </c>
    </row>
    <row r="252" spans="1:11" s="56" customFormat="1" ht="33" customHeight="1" x14ac:dyDescent="0.3">
      <c r="A252" s="71">
        <v>1275</v>
      </c>
      <c r="B252" s="72">
        <v>100</v>
      </c>
      <c r="C252" s="73" t="s">
        <v>443</v>
      </c>
      <c r="D252" s="73" t="s">
        <v>267</v>
      </c>
      <c r="E252" s="73" t="s">
        <v>473</v>
      </c>
      <c r="F252" s="76">
        <v>0.57999999999999996</v>
      </c>
      <c r="G252" s="77">
        <v>0.34</v>
      </c>
      <c r="H252" s="70">
        <f t="shared" si="14"/>
        <v>0.63800000000000001</v>
      </c>
      <c r="I252" s="54">
        <v>0</v>
      </c>
      <c r="J252" s="53">
        <f t="shared" si="16"/>
        <v>0</v>
      </c>
      <c r="K252" s="55">
        <f t="shared" si="13"/>
        <v>0</v>
      </c>
    </row>
    <row r="253" spans="1:11" s="56" customFormat="1" ht="33" customHeight="1" x14ac:dyDescent="0.3">
      <c r="A253" s="71">
        <v>1278</v>
      </c>
      <c r="B253" s="72">
        <v>100</v>
      </c>
      <c r="C253" s="73" t="s">
        <v>443</v>
      </c>
      <c r="D253" s="73" t="s">
        <v>267</v>
      </c>
      <c r="E253" s="74" t="s">
        <v>269</v>
      </c>
      <c r="F253" s="76">
        <v>0.57999999999999996</v>
      </c>
      <c r="G253" s="77">
        <v>0.37</v>
      </c>
      <c r="H253" s="70">
        <f t="shared" si="14"/>
        <v>0.63800000000000001</v>
      </c>
      <c r="I253" s="54">
        <v>0</v>
      </c>
      <c r="J253" s="53">
        <f t="shared" si="16"/>
        <v>0</v>
      </c>
      <c r="K253" s="55">
        <f t="shared" si="13"/>
        <v>0</v>
      </c>
    </row>
    <row r="254" spans="1:11" s="56" customFormat="1" ht="33" customHeight="1" x14ac:dyDescent="0.3">
      <c r="A254" s="71">
        <v>1716</v>
      </c>
      <c r="B254" s="72">
        <v>100</v>
      </c>
      <c r="C254" s="73" t="s">
        <v>443</v>
      </c>
      <c r="D254" s="73" t="s">
        <v>268</v>
      </c>
      <c r="E254" s="74" t="s">
        <v>650</v>
      </c>
      <c r="F254" s="76">
        <v>0.57999999999999996</v>
      </c>
      <c r="G254" s="77">
        <v>0.34</v>
      </c>
      <c r="H254" s="70">
        <f t="shared" si="14"/>
        <v>0.63800000000000001</v>
      </c>
      <c r="I254" s="54">
        <v>0</v>
      </c>
      <c r="J254" s="53">
        <f t="shared" si="16"/>
        <v>0</v>
      </c>
      <c r="K254" s="55">
        <f t="shared" si="13"/>
        <v>0</v>
      </c>
    </row>
    <row r="255" spans="1:11" s="56" customFormat="1" ht="33" customHeight="1" x14ac:dyDescent="0.3">
      <c r="A255" s="71">
        <v>1279</v>
      </c>
      <c r="B255" s="72">
        <v>100</v>
      </c>
      <c r="C255" s="73" t="s">
        <v>443</v>
      </c>
      <c r="D255" s="73" t="s">
        <v>267</v>
      </c>
      <c r="E255" s="74" t="s">
        <v>270</v>
      </c>
      <c r="F255" s="76">
        <v>0.57999999999999996</v>
      </c>
      <c r="G255" s="77">
        <v>0.34</v>
      </c>
      <c r="H255" s="70">
        <f t="shared" si="14"/>
        <v>0.63800000000000001</v>
      </c>
      <c r="I255" s="54">
        <v>0</v>
      </c>
      <c r="J255" s="53">
        <f t="shared" si="16"/>
        <v>0</v>
      </c>
      <c r="K255" s="55">
        <f t="shared" si="13"/>
        <v>0</v>
      </c>
    </row>
    <row r="256" spans="1:11" s="56" customFormat="1" ht="33" customHeight="1" x14ac:dyDescent="0.3">
      <c r="A256" s="71">
        <v>1280</v>
      </c>
      <c r="B256" s="72">
        <v>100</v>
      </c>
      <c r="C256" s="73" t="s">
        <v>445</v>
      </c>
      <c r="D256" s="73" t="s">
        <v>271</v>
      </c>
      <c r="E256" s="74" t="s">
        <v>474</v>
      </c>
      <c r="F256" s="76">
        <v>0.7</v>
      </c>
      <c r="G256" s="77">
        <v>0.3</v>
      </c>
      <c r="H256" s="70">
        <f t="shared" si="14"/>
        <v>0.77</v>
      </c>
      <c r="I256" s="54">
        <v>0</v>
      </c>
      <c r="J256" s="53">
        <f t="shared" si="16"/>
        <v>0</v>
      </c>
      <c r="K256" s="55">
        <f t="shared" si="13"/>
        <v>0</v>
      </c>
    </row>
    <row r="257" spans="1:11" s="56" customFormat="1" ht="33" customHeight="1" x14ac:dyDescent="0.3">
      <c r="A257" s="71">
        <v>1281</v>
      </c>
      <c r="B257" s="72">
        <v>100</v>
      </c>
      <c r="C257" s="73" t="s">
        <v>445</v>
      </c>
      <c r="D257" s="73" t="s">
        <v>271</v>
      </c>
      <c r="E257" s="74" t="s">
        <v>475</v>
      </c>
      <c r="F257" s="76">
        <v>0.7</v>
      </c>
      <c r="G257" s="77">
        <v>0.3</v>
      </c>
      <c r="H257" s="70">
        <f t="shared" si="14"/>
        <v>0.77</v>
      </c>
      <c r="I257" s="54">
        <v>0</v>
      </c>
      <c r="J257" s="53">
        <f t="shared" si="16"/>
        <v>0</v>
      </c>
      <c r="K257" s="55">
        <f t="shared" si="13"/>
        <v>0</v>
      </c>
    </row>
    <row r="258" spans="1:11" s="56" customFormat="1" ht="33" customHeight="1" x14ac:dyDescent="0.3">
      <c r="A258" s="71">
        <v>1285</v>
      </c>
      <c r="B258" s="72">
        <v>100</v>
      </c>
      <c r="C258" s="73" t="s">
        <v>447</v>
      </c>
      <c r="D258" s="73" t="s">
        <v>274</v>
      </c>
      <c r="E258" s="74" t="s">
        <v>275</v>
      </c>
      <c r="F258" s="76">
        <v>0.53</v>
      </c>
      <c r="G258" s="77">
        <v>0.22</v>
      </c>
      <c r="H258" s="70">
        <f t="shared" si="14"/>
        <v>0.58300000000000007</v>
      </c>
      <c r="I258" s="54">
        <v>0</v>
      </c>
      <c r="J258" s="53">
        <f t="shared" si="16"/>
        <v>0</v>
      </c>
      <c r="K258" s="55">
        <f t="shared" si="13"/>
        <v>0</v>
      </c>
    </row>
    <row r="259" spans="1:11" s="56" customFormat="1" ht="33" customHeight="1" x14ac:dyDescent="0.3">
      <c r="A259" s="71">
        <v>1284</v>
      </c>
      <c r="B259" s="72">
        <v>100</v>
      </c>
      <c r="C259" s="73" t="s">
        <v>447</v>
      </c>
      <c r="D259" s="73" t="s">
        <v>272</v>
      </c>
      <c r="E259" s="74" t="s">
        <v>273</v>
      </c>
      <c r="F259" s="76">
        <v>0.56999999999999995</v>
      </c>
      <c r="G259" s="77">
        <v>0.25</v>
      </c>
      <c r="H259" s="70">
        <f t="shared" si="14"/>
        <v>0.627</v>
      </c>
      <c r="I259" s="54">
        <v>0</v>
      </c>
      <c r="J259" s="53">
        <f t="shared" si="16"/>
        <v>0</v>
      </c>
      <c r="K259" s="55">
        <f t="shared" si="13"/>
        <v>0</v>
      </c>
    </row>
    <row r="260" spans="1:11" s="56" customFormat="1" ht="33" customHeight="1" x14ac:dyDescent="0.3">
      <c r="A260" s="71">
        <v>1286</v>
      </c>
      <c r="B260" s="72">
        <v>100</v>
      </c>
      <c r="C260" s="73" t="s">
        <v>443</v>
      </c>
      <c r="D260" s="73" t="s">
        <v>276</v>
      </c>
      <c r="E260" s="74" t="s">
        <v>277</v>
      </c>
      <c r="F260" s="76">
        <v>0.56999999999999995</v>
      </c>
      <c r="G260" s="77">
        <v>0.3</v>
      </c>
      <c r="H260" s="70">
        <f t="shared" si="14"/>
        <v>0.627</v>
      </c>
      <c r="I260" s="54">
        <v>0</v>
      </c>
      <c r="J260" s="53">
        <f t="shared" si="16"/>
        <v>0</v>
      </c>
      <c r="K260" s="55">
        <f t="shared" si="13"/>
        <v>0</v>
      </c>
    </row>
    <row r="261" spans="1:11" s="56" customFormat="1" ht="33" customHeight="1" x14ac:dyDescent="0.3">
      <c r="A261" s="71">
        <v>1287</v>
      </c>
      <c r="B261" s="72">
        <v>100</v>
      </c>
      <c r="C261" s="73" t="s">
        <v>447</v>
      </c>
      <c r="D261" s="73" t="s">
        <v>278</v>
      </c>
      <c r="E261" s="74" t="s">
        <v>279</v>
      </c>
      <c r="F261" s="76">
        <v>0.65</v>
      </c>
      <c r="G261" s="77">
        <v>0.22</v>
      </c>
      <c r="H261" s="70">
        <f t="shared" si="14"/>
        <v>0.71500000000000008</v>
      </c>
      <c r="I261" s="54">
        <v>0</v>
      </c>
      <c r="J261" s="53">
        <f t="shared" si="16"/>
        <v>0</v>
      </c>
      <c r="K261" s="55">
        <f t="shared" si="13"/>
        <v>0</v>
      </c>
    </row>
    <row r="262" spans="1:11" s="56" customFormat="1" ht="33" customHeight="1" x14ac:dyDescent="0.3">
      <c r="A262" s="71">
        <v>1856</v>
      </c>
      <c r="B262" s="72">
        <v>100</v>
      </c>
      <c r="C262" s="73" t="s">
        <v>443</v>
      </c>
      <c r="D262" s="73" t="s">
        <v>280</v>
      </c>
      <c r="E262" s="74" t="s">
        <v>651</v>
      </c>
      <c r="F262" s="76">
        <v>0.55000000000000004</v>
      </c>
      <c r="G262" s="77">
        <v>0.31</v>
      </c>
      <c r="H262" s="70">
        <f t="shared" si="14"/>
        <v>0.60500000000000009</v>
      </c>
      <c r="I262" s="54">
        <v>0</v>
      </c>
      <c r="J262" s="53">
        <f t="shared" si="16"/>
        <v>0</v>
      </c>
      <c r="K262" s="55">
        <f t="shared" si="13"/>
        <v>0</v>
      </c>
    </row>
    <row r="263" spans="1:11" s="56" customFormat="1" ht="33" customHeight="1" x14ac:dyDescent="0.3">
      <c r="A263" s="71">
        <v>1288</v>
      </c>
      <c r="B263" s="72">
        <v>100</v>
      </c>
      <c r="C263" s="73" t="s">
        <v>443</v>
      </c>
      <c r="D263" s="74" t="s">
        <v>280</v>
      </c>
      <c r="E263" s="74" t="s">
        <v>652</v>
      </c>
      <c r="F263" s="76">
        <v>0.55000000000000004</v>
      </c>
      <c r="G263" s="77">
        <v>0.31</v>
      </c>
      <c r="H263" s="70">
        <f t="shared" si="14"/>
        <v>0.60500000000000009</v>
      </c>
      <c r="I263" s="54">
        <v>0</v>
      </c>
      <c r="J263" s="53">
        <f t="shared" si="16"/>
        <v>0</v>
      </c>
      <c r="K263" s="55">
        <f t="shared" si="13"/>
        <v>0</v>
      </c>
    </row>
    <row r="264" spans="1:11" s="56" customFormat="1" ht="33" customHeight="1" x14ac:dyDescent="0.3">
      <c r="A264" s="71">
        <v>1290</v>
      </c>
      <c r="B264" s="72">
        <v>100</v>
      </c>
      <c r="C264" s="73" t="s">
        <v>443</v>
      </c>
      <c r="D264" s="74" t="s">
        <v>280</v>
      </c>
      <c r="E264" s="74" t="s">
        <v>281</v>
      </c>
      <c r="F264" s="76">
        <v>0.55000000000000004</v>
      </c>
      <c r="G264" s="77">
        <v>0.28999999999999998</v>
      </c>
      <c r="H264" s="70">
        <f t="shared" si="14"/>
        <v>0.60500000000000009</v>
      </c>
      <c r="I264" s="54">
        <v>0</v>
      </c>
      <c r="J264" s="53">
        <f t="shared" si="16"/>
        <v>0</v>
      </c>
      <c r="K264" s="55">
        <f t="shared" si="13"/>
        <v>0</v>
      </c>
    </row>
    <row r="265" spans="1:11" s="56" customFormat="1" ht="33" customHeight="1" x14ac:dyDescent="0.3">
      <c r="A265" s="71">
        <v>1291</v>
      </c>
      <c r="B265" s="72">
        <v>100</v>
      </c>
      <c r="C265" s="73" t="s">
        <v>445</v>
      </c>
      <c r="D265" s="74" t="s">
        <v>282</v>
      </c>
      <c r="E265" s="74" t="s">
        <v>476</v>
      </c>
      <c r="F265" s="76">
        <v>0.55000000000000004</v>
      </c>
      <c r="G265" s="77">
        <v>0.23</v>
      </c>
      <c r="H265" s="70">
        <f t="shared" si="14"/>
        <v>0.60500000000000009</v>
      </c>
      <c r="I265" s="54">
        <v>0</v>
      </c>
      <c r="J265" s="53">
        <f t="shared" si="16"/>
        <v>0</v>
      </c>
      <c r="K265" s="55">
        <f t="shared" si="13"/>
        <v>0</v>
      </c>
    </row>
    <row r="266" spans="1:11" s="56" customFormat="1" ht="33" customHeight="1" x14ac:dyDescent="0.3">
      <c r="A266" s="71">
        <v>1293</v>
      </c>
      <c r="B266" s="72">
        <v>100</v>
      </c>
      <c r="C266" s="73" t="s">
        <v>443</v>
      </c>
      <c r="D266" s="74" t="s">
        <v>282</v>
      </c>
      <c r="E266" s="74" t="s">
        <v>283</v>
      </c>
      <c r="F266" s="76">
        <v>0.55000000000000004</v>
      </c>
      <c r="G266" s="77">
        <v>0.34</v>
      </c>
      <c r="H266" s="70">
        <f t="shared" si="14"/>
        <v>0.60500000000000009</v>
      </c>
      <c r="I266" s="54">
        <v>0</v>
      </c>
      <c r="J266" s="53">
        <f t="shared" si="16"/>
        <v>0</v>
      </c>
      <c r="K266" s="55">
        <f t="shared" si="13"/>
        <v>0</v>
      </c>
    </row>
    <row r="267" spans="1:11" s="56" customFormat="1" ht="33" customHeight="1" x14ac:dyDescent="0.3">
      <c r="A267" s="71">
        <v>1294</v>
      </c>
      <c r="B267" s="72">
        <v>100</v>
      </c>
      <c r="C267" s="73" t="s">
        <v>443</v>
      </c>
      <c r="D267" s="74" t="s">
        <v>282</v>
      </c>
      <c r="E267" s="74" t="s">
        <v>284</v>
      </c>
      <c r="F267" s="76">
        <v>0.55000000000000004</v>
      </c>
      <c r="G267" s="77">
        <v>0.32</v>
      </c>
      <c r="H267" s="70">
        <f t="shared" si="14"/>
        <v>0.60500000000000009</v>
      </c>
      <c r="I267" s="54">
        <v>0</v>
      </c>
      <c r="J267" s="53">
        <f t="shared" si="16"/>
        <v>0</v>
      </c>
      <c r="K267" s="55">
        <f t="shared" si="13"/>
        <v>0</v>
      </c>
    </row>
    <row r="268" spans="1:11" s="56" customFormat="1" ht="33" customHeight="1" x14ac:dyDescent="0.3">
      <c r="A268" s="71">
        <v>1295</v>
      </c>
      <c r="B268" s="72">
        <v>100</v>
      </c>
      <c r="C268" s="73" t="s">
        <v>443</v>
      </c>
      <c r="D268" s="74" t="s">
        <v>282</v>
      </c>
      <c r="E268" s="74" t="s">
        <v>285</v>
      </c>
      <c r="F268" s="76">
        <v>0.55000000000000004</v>
      </c>
      <c r="G268" s="77">
        <v>0.32</v>
      </c>
      <c r="H268" s="70">
        <f t="shared" si="14"/>
        <v>0.60500000000000009</v>
      </c>
      <c r="I268" s="54">
        <v>0</v>
      </c>
      <c r="J268" s="53">
        <f t="shared" si="16"/>
        <v>0</v>
      </c>
      <c r="K268" s="55">
        <f t="shared" ref="K268:K331" si="17">((H268-(H268*$K$11))*I268)+(G268*I268)</f>
        <v>0</v>
      </c>
    </row>
    <row r="269" spans="1:11" s="56" customFormat="1" ht="33" customHeight="1" x14ac:dyDescent="0.3">
      <c r="A269" s="71">
        <v>1297</v>
      </c>
      <c r="B269" s="72">
        <v>100</v>
      </c>
      <c r="C269" s="73" t="s">
        <v>443</v>
      </c>
      <c r="D269" s="74" t="s">
        <v>282</v>
      </c>
      <c r="E269" s="74" t="s">
        <v>286</v>
      </c>
      <c r="F269" s="76">
        <v>0.55000000000000004</v>
      </c>
      <c r="G269" s="77">
        <v>0.32</v>
      </c>
      <c r="H269" s="70">
        <f t="shared" ref="H269:H332" si="18">F269*1.1</f>
        <v>0.60500000000000009</v>
      </c>
      <c r="I269" s="54">
        <v>0</v>
      </c>
      <c r="J269" s="53">
        <f t="shared" si="16"/>
        <v>0</v>
      </c>
      <c r="K269" s="55">
        <f t="shared" si="17"/>
        <v>0</v>
      </c>
    </row>
    <row r="270" spans="1:11" s="56" customFormat="1" ht="33" customHeight="1" x14ac:dyDescent="0.3">
      <c r="A270" s="71">
        <v>1313</v>
      </c>
      <c r="B270" s="72">
        <v>100</v>
      </c>
      <c r="C270" s="73" t="s">
        <v>443</v>
      </c>
      <c r="D270" s="74" t="s">
        <v>288</v>
      </c>
      <c r="E270" s="74" t="s">
        <v>653</v>
      </c>
      <c r="F270" s="76">
        <v>0.65</v>
      </c>
      <c r="G270" s="77">
        <v>0.4</v>
      </c>
      <c r="H270" s="70">
        <f t="shared" si="18"/>
        <v>0.71500000000000008</v>
      </c>
      <c r="I270" s="54">
        <v>0</v>
      </c>
      <c r="J270" s="53">
        <f t="shared" si="16"/>
        <v>0</v>
      </c>
      <c r="K270" s="55">
        <f t="shared" si="17"/>
        <v>0</v>
      </c>
    </row>
    <row r="271" spans="1:11" s="56" customFormat="1" ht="33" customHeight="1" x14ac:dyDescent="0.3">
      <c r="A271" s="71">
        <v>1857</v>
      </c>
      <c r="B271" s="72">
        <v>100</v>
      </c>
      <c r="C271" s="73" t="s">
        <v>443</v>
      </c>
      <c r="D271" s="74" t="s">
        <v>289</v>
      </c>
      <c r="E271" s="74" t="s">
        <v>654</v>
      </c>
      <c r="F271" s="76">
        <v>0.65</v>
      </c>
      <c r="G271" s="77">
        <v>0.32</v>
      </c>
      <c r="H271" s="70">
        <f t="shared" si="18"/>
        <v>0.71500000000000008</v>
      </c>
      <c r="I271" s="54">
        <v>0</v>
      </c>
      <c r="J271" s="53">
        <f t="shared" si="16"/>
        <v>0</v>
      </c>
      <c r="K271" s="55">
        <f t="shared" si="17"/>
        <v>0</v>
      </c>
    </row>
    <row r="272" spans="1:11" s="56" customFormat="1" ht="33" customHeight="1" x14ac:dyDescent="0.3">
      <c r="A272" s="71">
        <v>1314</v>
      </c>
      <c r="B272" s="72">
        <v>100</v>
      </c>
      <c r="C272" s="73" t="s">
        <v>443</v>
      </c>
      <c r="D272" s="74" t="s">
        <v>288</v>
      </c>
      <c r="E272" s="74" t="s">
        <v>499</v>
      </c>
      <c r="F272" s="76">
        <v>0.65</v>
      </c>
      <c r="G272" s="77">
        <v>0.33</v>
      </c>
      <c r="H272" s="70">
        <f t="shared" si="18"/>
        <v>0.71500000000000008</v>
      </c>
      <c r="I272" s="54">
        <v>0</v>
      </c>
      <c r="J272" s="53">
        <f t="shared" si="16"/>
        <v>0</v>
      </c>
      <c r="K272" s="55">
        <f t="shared" si="17"/>
        <v>0</v>
      </c>
    </row>
    <row r="273" spans="1:11" s="56" customFormat="1" ht="33" customHeight="1" x14ac:dyDescent="0.3">
      <c r="A273" s="71">
        <v>1315</v>
      </c>
      <c r="B273" s="72">
        <v>100</v>
      </c>
      <c r="C273" s="73" t="s">
        <v>443</v>
      </c>
      <c r="D273" s="73" t="s">
        <v>288</v>
      </c>
      <c r="E273" s="73" t="s">
        <v>500</v>
      </c>
      <c r="F273" s="76">
        <v>0.65</v>
      </c>
      <c r="G273" s="77">
        <v>0.33</v>
      </c>
      <c r="H273" s="70">
        <f t="shared" si="18"/>
        <v>0.71500000000000008</v>
      </c>
      <c r="I273" s="54">
        <v>0</v>
      </c>
      <c r="J273" s="53">
        <f t="shared" si="16"/>
        <v>0</v>
      </c>
      <c r="K273" s="55">
        <f t="shared" si="17"/>
        <v>0</v>
      </c>
    </row>
    <row r="274" spans="1:11" s="56" customFormat="1" ht="33" customHeight="1" x14ac:dyDescent="0.3">
      <c r="A274" s="71">
        <v>1316</v>
      </c>
      <c r="B274" s="72">
        <v>100</v>
      </c>
      <c r="C274" s="73" t="s">
        <v>443</v>
      </c>
      <c r="D274" s="73" t="s">
        <v>289</v>
      </c>
      <c r="E274" s="73" t="s">
        <v>498</v>
      </c>
      <c r="F274" s="76">
        <v>0.65</v>
      </c>
      <c r="G274" s="77">
        <v>0.28000000000000003</v>
      </c>
      <c r="H274" s="70">
        <f t="shared" si="18"/>
        <v>0.71500000000000008</v>
      </c>
      <c r="I274" s="54">
        <v>0</v>
      </c>
      <c r="J274" s="53">
        <f t="shared" si="16"/>
        <v>0</v>
      </c>
      <c r="K274" s="55">
        <f t="shared" si="17"/>
        <v>0</v>
      </c>
    </row>
    <row r="275" spans="1:11" s="56" customFormat="1" ht="33" customHeight="1" x14ac:dyDescent="0.3">
      <c r="A275" s="71">
        <v>1317</v>
      </c>
      <c r="B275" s="72">
        <v>100</v>
      </c>
      <c r="C275" s="73" t="s">
        <v>443</v>
      </c>
      <c r="D275" s="73" t="s">
        <v>288</v>
      </c>
      <c r="E275" s="73" t="s">
        <v>290</v>
      </c>
      <c r="F275" s="76">
        <v>0.65</v>
      </c>
      <c r="G275" s="77">
        <v>0.28000000000000003</v>
      </c>
      <c r="H275" s="70">
        <f t="shared" si="18"/>
        <v>0.71500000000000008</v>
      </c>
      <c r="I275" s="54">
        <v>0</v>
      </c>
      <c r="J275" s="53">
        <f t="shared" si="16"/>
        <v>0</v>
      </c>
      <c r="K275" s="55">
        <f t="shared" si="17"/>
        <v>0</v>
      </c>
    </row>
    <row r="276" spans="1:11" s="56" customFormat="1" ht="33" customHeight="1" x14ac:dyDescent="0.3">
      <c r="A276" s="71">
        <v>1318</v>
      </c>
      <c r="B276" s="72">
        <v>100</v>
      </c>
      <c r="C276" s="73" t="s">
        <v>443</v>
      </c>
      <c r="D276" s="73" t="s">
        <v>288</v>
      </c>
      <c r="E276" s="73" t="s">
        <v>291</v>
      </c>
      <c r="F276" s="76">
        <v>0.65</v>
      </c>
      <c r="G276" s="77">
        <v>0.33</v>
      </c>
      <c r="H276" s="70">
        <f t="shared" si="18"/>
        <v>0.71500000000000008</v>
      </c>
      <c r="I276" s="54">
        <v>0</v>
      </c>
      <c r="J276" s="53">
        <f t="shared" si="16"/>
        <v>0</v>
      </c>
      <c r="K276" s="55">
        <f t="shared" si="17"/>
        <v>0</v>
      </c>
    </row>
    <row r="277" spans="1:11" s="56" customFormat="1" ht="33" customHeight="1" x14ac:dyDescent="0.3">
      <c r="A277" s="71">
        <v>1319</v>
      </c>
      <c r="B277" s="72">
        <v>50</v>
      </c>
      <c r="C277" s="73" t="s">
        <v>447</v>
      </c>
      <c r="D277" s="74" t="s">
        <v>292</v>
      </c>
      <c r="E277" s="74" t="s">
        <v>293</v>
      </c>
      <c r="F277" s="76">
        <v>1.45</v>
      </c>
      <c r="G277" s="77">
        <v>0.3</v>
      </c>
      <c r="H277" s="70">
        <f t="shared" si="18"/>
        <v>1.595</v>
      </c>
      <c r="I277" s="54">
        <v>0</v>
      </c>
      <c r="J277" s="53">
        <f t="shared" si="16"/>
        <v>0</v>
      </c>
      <c r="K277" s="55">
        <f t="shared" si="17"/>
        <v>0</v>
      </c>
    </row>
    <row r="278" spans="1:11" s="56" customFormat="1" ht="33" customHeight="1" x14ac:dyDescent="0.3">
      <c r="A278" s="71">
        <v>1320</v>
      </c>
      <c r="B278" s="72">
        <v>100</v>
      </c>
      <c r="C278" s="73" t="s">
        <v>445</v>
      </c>
      <c r="D278" s="73" t="s">
        <v>294</v>
      </c>
      <c r="E278" s="73" t="s">
        <v>295</v>
      </c>
      <c r="F278" s="76">
        <v>0.57999999999999996</v>
      </c>
      <c r="G278" s="77">
        <v>0.16</v>
      </c>
      <c r="H278" s="70">
        <f t="shared" si="18"/>
        <v>0.63800000000000001</v>
      </c>
      <c r="I278" s="54">
        <v>0</v>
      </c>
      <c r="J278" s="53">
        <f t="shared" si="16"/>
        <v>0</v>
      </c>
      <c r="K278" s="55">
        <f t="shared" si="17"/>
        <v>0</v>
      </c>
    </row>
    <row r="279" spans="1:11" s="56" customFormat="1" ht="33" customHeight="1" x14ac:dyDescent="0.3">
      <c r="A279" s="71">
        <v>1353</v>
      </c>
      <c r="B279" s="72">
        <v>100</v>
      </c>
      <c r="C279" s="73" t="s">
        <v>443</v>
      </c>
      <c r="D279" s="74" t="s">
        <v>296</v>
      </c>
      <c r="E279" s="74" t="s">
        <v>501</v>
      </c>
      <c r="F279" s="76">
        <v>0.53</v>
      </c>
      <c r="G279" s="77">
        <v>0.3</v>
      </c>
      <c r="H279" s="70">
        <f t="shared" si="18"/>
        <v>0.58300000000000007</v>
      </c>
      <c r="I279" s="54">
        <v>0</v>
      </c>
      <c r="J279" s="53">
        <f t="shared" si="16"/>
        <v>0</v>
      </c>
      <c r="K279" s="55">
        <f t="shared" si="17"/>
        <v>0</v>
      </c>
    </row>
    <row r="280" spans="1:11" s="56" customFormat="1" ht="33" customHeight="1" x14ac:dyDescent="0.3">
      <c r="A280" s="71">
        <v>1354</v>
      </c>
      <c r="B280" s="72">
        <v>100</v>
      </c>
      <c r="C280" s="73" t="s">
        <v>443</v>
      </c>
      <c r="D280" s="74" t="s">
        <v>296</v>
      </c>
      <c r="E280" s="74" t="s">
        <v>502</v>
      </c>
      <c r="F280" s="76">
        <v>0.55000000000000004</v>
      </c>
      <c r="G280" s="77">
        <v>0.3</v>
      </c>
      <c r="H280" s="70">
        <f t="shared" si="18"/>
        <v>0.60500000000000009</v>
      </c>
      <c r="I280" s="54">
        <v>0</v>
      </c>
      <c r="J280" s="53">
        <f t="shared" si="16"/>
        <v>0</v>
      </c>
      <c r="K280" s="55">
        <f t="shared" si="17"/>
        <v>0</v>
      </c>
    </row>
    <row r="281" spans="1:11" s="56" customFormat="1" ht="33" customHeight="1" x14ac:dyDescent="0.3">
      <c r="A281" s="71">
        <v>1859</v>
      </c>
      <c r="B281" s="72">
        <v>100</v>
      </c>
      <c r="C281" s="73" t="s">
        <v>443</v>
      </c>
      <c r="D281" s="74" t="s">
        <v>296</v>
      </c>
      <c r="E281" s="75" t="s">
        <v>503</v>
      </c>
      <c r="F281" s="76">
        <v>0.53</v>
      </c>
      <c r="G281" s="77">
        <v>0.34</v>
      </c>
      <c r="H281" s="70">
        <f t="shared" si="18"/>
        <v>0.58300000000000007</v>
      </c>
      <c r="I281" s="54">
        <v>0</v>
      </c>
      <c r="J281" s="53">
        <f t="shared" si="16"/>
        <v>0</v>
      </c>
      <c r="K281" s="55">
        <f t="shared" si="17"/>
        <v>0</v>
      </c>
    </row>
    <row r="282" spans="1:11" s="56" customFormat="1" ht="33" customHeight="1" x14ac:dyDescent="0.3">
      <c r="A282" s="71">
        <v>1356</v>
      </c>
      <c r="B282" s="72">
        <v>100</v>
      </c>
      <c r="C282" s="73" t="s">
        <v>443</v>
      </c>
      <c r="D282" s="74" t="s">
        <v>296</v>
      </c>
      <c r="E282" s="74" t="s">
        <v>504</v>
      </c>
      <c r="F282" s="76">
        <v>0.53</v>
      </c>
      <c r="G282" s="77">
        <v>0.33</v>
      </c>
      <c r="H282" s="70">
        <f t="shared" si="18"/>
        <v>0.58300000000000007</v>
      </c>
      <c r="I282" s="54">
        <v>0</v>
      </c>
      <c r="J282" s="53">
        <f t="shared" ref="J282:J345" si="19">(G282+H282)*I282</f>
        <v>0</v>
      </c>
      <c r="K282" s="55">
        <f t="shared" si="17"/>
        <v>0</v>
      </c>
    </row>
    <row r="283" spans="1:11" s="56" customFormat="1" ht="33" customHeight="1" x14ac:dyDescent="0.3">
      <c r="A283" s="71">
        <v>1860</v>
      </c>
      <c r="B283" s="72">
        <v>100</v>
      </c>
      <c r="C283" s="73" t="s">
        <v>443</v>
      </c>
      <c r="D283" s="74" t="s">
        <v>296</v>
      </c>
      <c r="E283" s="74" t="s">
        <v>655</v>
      </c>
      <c r="F283" s="76">
        <v>0.53</v>
      </c>
      <c r="G283" s="77">
        <v>0.3</v>
      </c>
      <c r="H283" s="70">
        <f t="shared" si="18"/>
        <v>0.58300000000000007</v>
      </c>
      <c r="I283" s="54">
        <v>0</v>
      </c>
      <c r="J283" s="53">
        <f t="shared" si="19"/>
        <v>0</v>
      </c>
      <c r="K283" s="55">
        <f t="shared" si="17"/>
        <v>0</v>
      </c>
    </row>
    <row r="284" spans="1:11" s="56" customFormat="1" ht="33" customHeight="1" x14ac:dyDescent="0.3">
      <c r="A284" s="71">
        <v>1956</v>
      </c>
      <c r="B284" s="72">
        <v>100</v>
      </c>
      <c r="C284" s="73" t="s">
        <v>443</v>
      </c>
      <c r="D284" s="74" t="s">
        <v>296</v>
      </c>
      <c r="E284" s="74" t="s">
        <v>656</v>
      </c>
      <c r="F284" s="76">
        <v>0.53</v>
      </c>
      <c r="G284" s="77">
        <v>0.3</v>
      </c>
      <c r="H284" s="70">
        <f t="shared" si="18"/>
        <v>0.58300000000000007</v>
      </c>
      <c r="I284" s="54">
        <v>0</v>
      </c>
      <c r="J284" s="53">
        <f t="shared" si="19"/>
        <v>0</v>
      </c>
      <c r="K284" s="55">
        <f t="shared" si="17"/>
        <v>0</v>
      </c>
    </row>
    <row r="285" spans="1:11" s="56" customFormat="1" ht="33" customHeight="1" x14ac:dyDescent="0.3">
      <c r="A285" s="71">
        <v>1358</v>
      </c>
      <c r="B285" s="72">
        <v>100</v>
      </c>
      <c r="C285" s="73" t="s">
        <v>443</v>
      </c>
      <c r="D285" s="74" t="s">
        <v>296</v>
      </c>
      <c r="E285" s="74" t="s">
        <v>506</v>
      </c>
      <c r="F285" s="76">
        <v>0.53</v>
      </c>
      <c r="G285" s="77">
        <v>0.3</v>
      </c>
      <c r="H285" s="70">
        <f t="shared" si="18"/>
        <v>0.58300000000000007</v>
      </c>
      <c r="I285" s="54">
        <v>0</v>
      </c>
      <c r="J285" s="53">
        <f t="shared" si="19"/>
        <v>0</v>
      </c>
      <c r="K285" s="55">
        <f t="shared" si="17"/>
        <v>0</v>
      </c>
    </row>
    <row r="286" spans="1:11" s="56" customFormat="1" ht="33" customHeight="1" x14ac:dyDescent="0.3">
      <c r="A286" s="71">
        <v>1359</v>
      </c>
      <c r="B286" s="72">
        <v>100</v>
      </c>
      <c r="C286" s="73" t="s">
        <v>443</v>
      </c>
      <c r="D286" s="74" t="s">
        <v>296</v>
      </c>
      <c r="E286" s="74" t="s">
        <v>507</v>
      </c>
      <c r="F286" s="76">
        <v>0.53</v>
      </c>
      <c r="G286" s="77">
        <v>0.3</v>
      </c>
      <c r="H286" s="70">
        <f t="shared" si="18"/>
        <v>0.58300000000000007</v>
      </c>
      <c r="I286" s="54">
        <v>0</v>
      </c>
      <c r="J286" s="53">
        <f t="shared" si="19"/>
        <v>0</v>
      </c>
      <c r="K286" s="55">
        <f t="shared" si="17"/>
        <v>0</v>
      </c>
    </row>
    <row r="287" spans="1:11" s="56" customFormat="1" ht="33" customHeight="1" x14ac:dyDescent="0.3">
      <c r="A287" s="71">
        <v>1858</v>
      </c>
      <c r="B287" s="72">
        <v>100</v>
      </c>
      <c r="C287" s="73" t="s">
        <v>443</v>
      </c>
      <c r="D287" s="74" t="s">
        <v>296</v>
      </c>
      <c r="E287" s="74" t="s">
        <v>508</v>
      </c>
      <c r="F287" s="76">
        <v>0.53</v>
      </c>
      <c r="G287" s="79">
        <v>0.34</v>
      </c>
      <c r="H287" s="70">
        <f t="shared" si="18"/>
        <v>0.58300000000000007</v>
      </c>
      <c r="I287" s="54">
        <v>0</v>
      </c>
      <c r="J287" s="53">
        <f t="shared" si="19"/>
        <v>0</v>
      </c>
      <c r="K287" s="55">
        <f t="shared" si="17"/>
        <v>0</v>
      </c>
    </row>
    <row r="288" spans="1:11" s="56" customFormat="1" ht="33" customHeight="1" x14ac:dyDescent="0.3">
      <c r="A288" s="71">
        <v>1334</v>
      </c>
      <c r="B288" s="72">
        <v>100</v>
      </c>
      <c r="C288" s="73" t="s">
        <v>443</v>
      </c>
      <c r="D288" s="74" t="s">
        <v>296</v>
      </c>
      <c r="E288" s="74" t="s">
        <v>657</v>
      </c>
      <c r="F288" s="76">
        <v>0.53</v>
      </c>
      <c r="G288" s="79">
        <v>0.33</v>
      </c>
      <c r="H288" s="70">
        <f t="shared" si="18"/>
        <v>0.58300000000000007</v>
      </c>
      <c r="I288" s="54">
        <v>0</v>
      </c>
      <c r="J288" s="53">
        <f t="shared" si="19"/>
        <v>0</v>
      </c>
      <c r="K288" s="55">
        <f t="shared" si="17"/>
        <v>0</v>
      </c>
    </row>
    <row r="289" spans="1:11" s="56" customFormat="1" ht="33" customHeight="1" x14ac:dyDescent="0.3">
      <c r="A289" s="71">
        <v>1335</v>
      </c>
      <c r="B289" s="72">
        <v>100</v>
      </c>
      <c r="C289" s="73" t="s">
        <v>443</v>
      </c>
      <c r="D289" s="74" t="s">
        <v>296</v>
      </c>
      <c r="E289" s="74" t="s">
        <v>658</v>
      </c>
      <c r="F289" s="76">
        <v>0.53</v>
      </c>
      <c r="G289" s="79">
        <v>0.3</v>
      </c>
      <c r="H289" s="70">
        <f t="shared" si="18"/>
        <v>0.58300000000000007</v>
      </c>
      <c r="I289" s="54">
        <v>0</v>
      </c>
      <c r="J289" s="53">
        <f t="shared" si="19"/>
        <v>0</v>
      </c>
      <c r="K289" s="55">
        <f t="shared" si="17"/>
        <v>0</v>
      </c>
    </row>
    <row r="290" spans="1:11" s="56" customFormat="1" ht="33" customHeight="1" x14ac:dyDescent="0.3">
      <c r="A290" s="71">
        <v>1718</v>
      </c>
      <c r="B290" s="72">
        <v>100</v>
      </c>
      <c r="C290" s="73" t="s">
        <v>443</v>
      </c>
      <c r="D290" s="74" t="s">
        <v>296</v>
      </c>
      <c r="E290" s="74" t="s">
        <v>659</v>
      </c>
      <c r="F290" s="76">
        <v>0.53</v>
      </c>
      <c r="G290" s="79">
        <v>0.3</v>
      </c>
      <c r="H290" s="70">
        <f t="shared" si="18"/>
        <v>0.58300000000000007</v>
      </c>
      <c r="I290" s="54">
        <v>0</v>
      </c>
      <c r="J290" s="53">
        <f t="shared" si="19"/>
        <v>0</v>
      </c>
      <c r="K290" s="55">
        <f t="shared" si="17"/>
        <v>0</v>
      </c>
    </row>
    <row r="291" spans="1:11" s="56" customFormat="1" ht="33" customHeight="1" x14ac:dyDescent="0.3">
      <c r="A291" s="71">
        <v>1336</v>
      </c>
      <c r="B291" s="72">
        <v>100</v>
      </c>
      <c r="C291" s="73" t="s">
        <v>443</v>
      </c>
      <c r="D291" s="74" t="s">
        <v>296</v>
      </c>
      <c r="E291" s="74" t="s">
        <v>660</v>
      </c>
      <c r="F291" s="76">
        <v>0.53</v>
      </c>
      <c r="G291" s="79">
        <v>0.3</v>
      </c>
      <c r="H291" s="70">
        <f t="shared" si="18"/>
        <v>0.58300000000000007</v>
      </c>
      <c r="I291" s="54">
        <v>0</v>
      </c>
      <c r="J291" s="53">
        <f t="shared" si="19"/>
        <v>0</v>
      </c>
      <c r="K291" s="55">
        <f t="shared" si="17"/>
        <v>0</v>
      </c>
    </row>
    <row r="292" spans="1:11" s="56" customFormat="1" ht="33" customHeight="1" x14ac:dyDescent="0.3">
      <c r="A292" s="71">
        <v>1337</v>
      </c>
      <c r="B292" s="72">
        <v>100</v>
      </c>
      <c r="C292" s="73" t="s">
        <v>443</v>
      </c>
      <c r="D292" s="85" t="s">
        <v>296</v>
      </c>
      <c r="E292" s="74" t="s">
        <v>661</v>
      </c>
      <c r="F292" s="76">
        <v>0.53</v>
      </c>
      <c r="G292" s="77">
        <v>0.3</v>
      </c>
      <c r="H292" s="70">
        <f t="shared" si="18"/>
        <v>0.58300000000000007</v>
      </c>
      <c r="I292" s="54">
        <v>0</v>
      </c>
      <c r="J292" s="53">
        <f t="shared" si="19"/>
        <v>0</v>
      </c>
      <c r="K292" s="55">
        <f t="shared" si="17"/>
        <v>0</v>
      </c>
    </row>
    <row r="293" spans="1:11" s="56" customFormat="1" ht="33" customHeight="1" x14ac:dyDescent="0.3">
      <c r="A293" s="71">
        <v>1338</v>
      </c>
      <c r="B293" s="72">
        <v>100</v>
      </c>
      <c r="C293" s="73" t="s">
        <v>443</v>
      </c>
      <c r="D293" s="85" t="s">
        <v>296</v>
      </c>
      <c r="E293" s="74" t="s">
        <v>662</v>
      </c>
      <c r="F293" s="76">
        <v>0.53</v>
      </c>
      <c r="G293" s="77">
        <v>0.3</v>
      </c>
      <c r="H293" s="70">
        <f t="shared" si="18"/>
        <v>0.58300000000000007</v>
      </c>
      <c r="I293" s="54">
        <v>0</v>
      </c>
      <c r="J293" s="53">
        <f t="shared" si="19"/>
        <v>0</v>
      </c>
      <c r="K293" s="55">
        <f t="shared" si="17"/>
        <v>0</v>
      </c>
    </row>
    <row r="294" spans="1:11" s="56" customFormat="1" ht="33" customHeight="1" x14ac:dyDescent="0.3">
      <c r="A294" s="71">
        <v>1339</v>
      </c>
      <c r="B294" s="81">
        <v>100</v>
      </c>
      <c r="C294" s="73" t="s">
        <v>443</v>
      </c>
      <c r="D294" s="74" t="s">
        <v>296</v>
      </c>
      <c r="E294" s="74" t="s">
        <v>297</v>
      </c>
      <c r="F294" s="76">
        <v>0.53</v>
      </c>
      <c r="G294" s="77">
        <v>0.31</v>
      </c>
      <c r="H294" s="70">
        <f t="shared" si="18"/>
        <v>0.58300000000000007</v>
      </c>
      <c r="I294" s="54">
        <v>0</v>
      </c>
      <c r="J294" s="53">
        <f t="shared" si="19"/>
        <v>0</v>
      </c>
      <c r="K294" s="55">
        <f t="shared" si="17"/>
        <v>0</v>
      </c>
    </row>
    <row r="295" spans="1:11" s="56" customFormat="1" ht="33" customHeight="1" x14ac:dyDescent="0.3">
      <c r="A295" s="71">
        <v>1341</v>
      </c>
      <c r="B295" s="81">
        <v>100</v>
      </c>
      <c r="C295" s="73" t="s">
        <v>443</v>
      </c>
      <c r="D295" s="74" t="s">
        <v>296</v>
      </c>
      <c r="E295" s="74" t="s">
        <v>298</v>
      </c>
      <c r="F295" s="76">
        <v>0.53</v>
      </c>
      <c r="G295" s="77">
        <v>0.4</v>
      </c>
      <c r="H295" s="70">
        <f t="shared" si="18"/>
        <v>0.58300000000000007</v>
      </c>
      <c r="I295" s="54">
        <v>0</v>
      </c>
      <c r="J295" s="53">
        <f t="shared" si="19"/>
        <v>0</v>
      </c>
      <c r="K295" s="55">
        <f t="shared" si="17"/>
        <v>0</v>
      </c>
    </row>
    <row r="296" spans="1:11" s="56" customFormat="1" ht="33" customHeight="1" x14ac:dyDescent="0.3">
      <c r="A296" s="71">
        <v>1342</v>
      </c>
      <c r="B296" s="72">
        <v>100</v>
      </c>
      <c r="C296" s="73" t="s">
        <v>443</v>
      </c>
      <c r="D296" s="74" t="s">
        <v>296</v>
      </c>
      <c r="E296" s="74" t="s">
        <v>299</v>
      </c>
      <c r="F296" s="76">
        <v>0.53</v>
      </c>
      <c r="G296" s="77">
        <v>0.27</v>
      </c>
      <c r="H296" s="70">
        <f t="shared" si="18"/>
        <v>0.58300000000000007</v>
      </c>
      <c r="I296" s="54">
        <v>0</v>
      </c>
      <c r="J296" s="53">
        <f t="shared" si="19"/>
        <v>0</v>
      </c>
      <c r="K296" s="55">
        <f t="shared" si="17"/>
        <v>0</v>
      </c>
    </row>
    <row r="297" spans="1:11" s="56" customFormat="1" ht="33" customHeight="1" x14ac:dyDescent="0.3">
      <c r="A297" s="71">
        <v>1374</v>
      </c>
      <c r="B297" s="72">
        <v>100</v>
      </c>
      <c r="C297" s="73" t="s">
        <v>443</v>
      </c>
      <c r="D297" s="74" t="s">
        <v>296</v>
      </c>
      <c r="E297" s="74" t="s">
        <v>509</v>
      </c>
      <c r="F297" s="76">
        <v>0.53</v>
      </c>
      <c r="G297" s="77">
        <v>0.3</v>
      </c>
      <c r="H297" s="70">
        <f t="shared" si="18"/>
        <v>0.58300000000000007</v>
      </c>
      <c r="I297" s="54">
        <v>0</v>
      </c>
      <c r="J297" s="53">
        <f t="shared" si="19"/>
        <v>0</v>
      </c>
      <c r="K297" s="55">
        <f t="shared" si="17"/>
        <v>0</v>
      </c>
    </row>
    <row r="298" spans="1:11" s="56" customFormat="1" ht="33" customHeight="1" x14ac:dyDescent="0.3">
      <c r="A298" s="71">
        <v>1343</v>
      </c>
      <c r="B298" s="81">
        <v>100</v>
      </c>
      <c r="C298" s="73" t="s">
        <v>443</v>
      </c>
      <c r="D298" s="74" t="s">
        <v>296</v>
      </c>
      <c r="E298" s="74" t="s">
        <v>300</v>
      </c>
      <c r="F298" s="76">
        <v>0.53</v>
      </c>
      <c r="G298" s="77">
        <v>0.33</v>
      </c>
      <c r="H298" s="70">
        <f t="shared" si="18"/>
        <v>0.58300000000000007</v>
      </c>
      <c r="I298" s="54">
        <v>0</v>
      </c>
      <c r="J298" s="53">
        <f t="shared" si="19"/>
        <v>0</v>
      </c>
      <c r="K298" s="55">
        <f t="shared" si="17"/>
        <v>0</v>
      </c>
    </row>
    <row r="299" spans="1:11" s="56" customFormat="1" ht="33" customHeight="1" x14ac:dyDescent="0.3">
      <c r="A299" s="71">
        <v>1345</v>
      </c>
      <c r="B299" s="72">
        <v>100</v>
      </c>
      <c r="C299" s="73" t="s">
        <v>443</v>
      </c>
      <c r="D299" s="74" t="s">
        <v>296</v>
      </c>
      <c r="E299" s="74" t="s">
        <v>301</v>
      </c>
      <c r="F299" s="76">
        <v>0.53</v>
      </c>
      <c r="G299" s="77">
        <v>0.3</v>
      </c>
      <c r="H299" s="70">
        <f t="shared" si="18"/>
        <v>0.58300000000000007</v>
      </c>
      <c r="I299" s="54">
        <v>0</v>
      </c>
      <c r="J299" s="53">
        <f t="shared" si="19"/>
        <v>0</v>
      </c>
      <c r="K299" s="55">
        <f t="shared" si="17"/>
        <v>0</v>
      </c>
    </row>
    <row r="300" spans="1:11" s="56" customFormat="1" ht="33" customHeight="1" x14ac:dyDescent="0.3">
      <c r="A300" s="71">
        <v>1346</v>
      </c>
      <c r="B300" s="72">
        <v>100</v>
      </c>
      <c r="C300" s="73" t="s">
        <v>443</v>
      </c>
      <c r="D300" s="73" t="s">
        <v>296</v>
      </c>
      <c r="E300" s="73" t="s">
        <v>302</v>
      </c>
      <c r="F300" s="76">
        <v>0.53</v>
      </c>
      <c r="G300" s="77">
        <v>0.3</v>
      </c>
      <c r="H300" s="70">
        <f t="shared" si="18"/>
        <v>0.58300000000000007</v>
      </c>
      <c r="I300" s="54">
        <v>0</v>
      </c>
      <c r="J300" s="53">
        <f t="shared" si="19"/>
        <v>0</v>
      </c>
      <c r="K300" s="55">
        <f t="shared" si="17"/>
        <v>0</v>
      </c>
    </row>
    <row r="301" spans="1:11" s="56" customFormat="1" ht="33" customHeight="1" x14ac:dyDescent="0.3">
      <c r="A301" s="71">
        <v>1347</v>
      </c>
      <c r="B301" s="72">
        <v>100</v>
      </c>
      <c r="C301" s="73" t="s">
        <v>443</v>
      </c>
      <c r="D301" s="74" t="s">
        <v>296</v>
      </c>
      <c r="E301" s="74" t="s">
        <v>303</v>
      </c>
      <c r="F301" s="76">
        <v>0.53</v>
      </c>
      <c r="G301" s="77">
        <v>0.33</v>
      </c>
      <c r="H301" s="70">
        <f t="shared" si="18"/>
        <v>0.58300000000000007</v>
      </c>
      <c r="I301" s="54">
        <v>0</v>
      </c>
      <c r="J301" s="53">
        <f t="shared" si="19"/>
        <v>0</v>
      </c>
      <c r="K301" s="55">
        <f t="shared" si="17"/>
        <v>0</v>
      </c>
    </row>
    <row r="302" spans="1:11" s="56" customFormat="1" ht="33" customHeight="1" x14ac:dyDescent="0.3">
      <c r="A302" s="71">
        <v>1954</v>
      </c>
      <c r="B302" s="72">
        <v>100</v>
      </c>
      <c r="C302" s="73" t="s">
        <v>443</v>
      </c>
      <c r="D302" s="74" t="s">
        <v>296</v>
      </c>
      <c r="E302" s="74" t="s">
        <v>663</v>
      </c>
      <c r="F302" s="76">
        <v>0.53</v>
      </c>
      <c r="G302" s="77">
        <v>0.31</v>
      </c>
      <c r="H302" s="70">
        <f t="shared" si="18"/>
        <v>0.58300000000000007</v>
      </c>
      <c r="I302" s="54">
        <v>0</v>
      </c>
      <c r="J302" s="53">
        <f t="shared" si="19"/>
        <v>0</v>
      </c>
      <c r="K302" s="55">
        <f t="shared" si="17"/>
        <v>0</v>
      </c>
    </row>
    <row r="303" spans="1:11" s="56" customFormat="1" ht="33" customHeight="1" x14ac:dyDescent="0.3">
      <c r="A303" s="71">
        <v>1349</v>
      </c>
      <c r="B303" s="72">
        <v>100</v>
      </c>
      <c r="C303" s="73" t="s">
        <v>443</v>
      </c>
      <c r="D303" s="74" t="s">
        <v>296</v>
      </c>
      <c r="E303" s="75" t="s">
        <v>304</v>
      </c>
      <c r="F303" s="76">
        <v>0.53</v>
      </c>
      <c r="G303" s="77">
        <v>0.28000000000000003</v>
      </c>
      <c r="H303" s="70">
        <f t="shared" si="18"/>
        <v>0.58300000000000007</v>
      </c>
      <c r="I303" s="54">
        <v>0</v>
      </c>
      <c r="J303" s="53">
        <f t="shared" si="19"/>
        <v>0</v>
      </c>
      <c r="K303" s="55">
        <f t="shared" si="17"/>
        <v>0</v>
      </c>
    </row>
    <row r="304" spans="1:11" s="56" customFormat="1" ht="33" customHeight="1" x14ac:dyDescent="0.3">
      <c r="A304" s="71">
        <v>1350</v>
      </c>
      <c r="B304" s="72">
        <v>100</v>
      </c>
      <c r="C304" s="73" t="s">
        <v>443</v>
      </c>
      <c r="D304" s="74" t="s">
        <v>296</v>
      </c>
      <c r="E304" s="74" t="s">
        <v>305</v>
      </c>
      <c r="F304" s="76">
        <v>0.53</v>
      </c>
      <c r="G304" s="77">
        <v>0.3</v>
      </c>
      <c r="H304" s="70">
        <f t="shared" si="18"/>
        <v>0.58300000000000007</v>
      </c>
      <c r="I304" s="54">
        <v>0</v>
      </c>
      <c r="J304" s="53">
        <f t="shared" si="19"/>
        <v>0</v>
      </c>
      <c r="K304" s="55">
        <f t="shared" si="17"/>
        <v>0</v>
      </c>
    </row>
    <row r="305" spans="1:11" s="56" customFormat="1" ht="33" customHeight="1" x14ac:dyDescent="0.3">
      <c r="A305" s="71">
        <v>1351</v>
      </c>
      <c r="B305" s="72">
        <v>100</v>
      </c>
      <c r="C305" s="73" t="s">
        <v>443</v>
      </c>
      <c r="D305" s="74" t="s">
        <v>296</v>
      </c>
      <c r="E305" s="75" t="s">
        <v>306</v>
      </c>
      <c r="F305" s="76">
        <v>0.53</v>
      </c>
      <c r="G305" s="77">
        <v>0.3</v>
      </c>
      <c r="H305" s="70">
        <f t="shared" si="18"/>
        <v>0.58300000000000007</v>
      </c>
      <c r="I305" s="54">
        <v>0</v>
      </c>
      <c r="J305" s="53">
        <f t="shared" si="19"/>
        <v>0</v>
      </c>
      <c r="K305" s="55">
        <f t="shared" si="17"/>
        <v>0</v>
      </c>
    </row>
    <row r="306" spans="1:11" s="56" customFormat="1" ht="33" customHeight="1" x14ac:dyDescent="0.3">
      <c r="A306" s="71">
        <v>1861</v>
      </c>
      <c r="B306" s="72">
        <v>100</v>
      </c>
      <c r="C306" s="73" t="s">
        <v>443</v>
      </c>
      <c r="D306" s="74" t="s">
        <v>296</v>
      </c>
      <c r="E306" s="75" t="s">
        <v>510</v>
      </c>
      <c r="F306" s="76">
        <v>0.53</v>
      </c>
      <c r="G306" s="77">
        <v>0.3</v>
      </c>
      <c r="H306" s="70">
        <f t="shared" si="18"/>
        <v>0.58300000000000007</v>
      </c>
      <c r="I306" s="54">
        <v>0</v>
      </c>
      <c r="J306" s="53">
        <f t="shared" si="19"/>
        <v>0</v>
      </c>
      <c r="K306" s="55">
        <f t="shared" si="17"/>
        <v>0</v>
      </c>
    </row>
    <row r="307" spans="1:11" s="56" customFormat="1" ht="33" customHeight="1" x14ac:dyDescent="0.3">
      <c r="A307" s="71">
        <v>1361</v>
      </c>
      <c r="B307" s="72">
        <v>100</v>
      </c>
      <c r="C307" s="73" t="s">
        <v>443</v>
      </c>
      <c r="D307" s="74" t="s">
        <v>296</v>
      </c>
      <c r="E307" s="75" t="s">
        <v>477</v>
      </c>
      <c r="F307" s="76">
        <v>0.53</v>
      </c>
      <c r="G307" s="77">
        <v>0.3</v>
      </c>
      <c r="H307" s="70">
        <f t="shared" si="18"/>
        <v>0.58300000000000007</v>
      </c>
      <c r="I307" s="54">
        <v>0</v>
      </c>
      <c r="J307" s="53">
        <f t="shared" si="19"/>
        <v>0</v>
      </c>
      <c r="K307" s="55">
        <f t="shared" si="17"/>
        <v>0</v>
      </c>
    </row>
    <row r="308" spans="1:11" s="56" customFormat="1" ht="33" customHeight="1" x14ac:dyDescent="0.3">
      <c r="A308" s="71">
        <v>1362</v>
      </c>
      <c r="B308" s="72">
        <v>100</v>
      </c>
      <c r="C308" s="73" t="s">
        <v>443</v>
      </c>
      <c r="D308" s="74" t="s">
        <v>296</v>
      </c>
      <c r="E308" s="75" t="s">
        <v>307</v>
      </c>
      <c r="F308" s="76">
        <v>0.53</v>
      </c>
      <c r="G308" s="77">
        <v>0.3</v>
      </c>
      <c r="H308" s="70">
        <f t="shared" si="18"/>
        <v>0.58300000000000007</v>
      </c>
      <c r="I308" s="54">
        <v>0</v>
      </c>
      <c r="J308" s="53">
        <f t="shared" si="19"/>
        <v>0</v>
      </c>
      <c r="K308" s="55">
        <f t="shared" si="17"/>
        <v>0</v>
      </c>
    </row>
    <row r="309" spans="1:11" s="56" customFormat="1" ht="33" customHeight="1" x14ac:dyDescent="0.3">
      <c r="A309" s="71">
        <v>1363</v>
      </c>
      <c r="B309" s="72">
        <v>100</v>
      </c>
      <c r="C309" s="73" t="s">
        <v>443</v>
      </c>
      <c r="D309" s="74" t="s">
        <v>296</v>
      </c>
      <c r="E309" s="74" t="s">
        <v>664</v>
      </c>
      <c r="F309" s="76">
        <v>0.53</v>
      </c>
      <c r="G309" s="77">
        <v>0.3</v>
      </c>
      <c r="H309" s="70">
        <f t="shared" si="18"/>
        <v>0.58300000000000007</v>
      </c>
      <c r="I309" s="54">
        <v>0</v>
      </c>
      <c r="J309" s="53">
        <f t="shared" si="19"/>
        <v>0</v>
      </c>
      <c r="K309" s="55">
        <f t="shared" si="17"/>
        <v>0</v>
      </c>
    </row>
    <row r="310" spans="1:11" s="56" customFormat="1" ht="33" customHeight="1" x14ac:dyDescent="0.3">
      <c r="A310" s="71">
        <v>1365</v>
      </c>
      <c r="B310" s="72">
        <v>100</v>
      </c>
      <c r="C310" s="73" t="s">
        <v>443</v>
      </c>
      <c r="D310" s="74" t="s">
        <v>296</v>
      </c>
      <c r="E310" s="74" t="s">
        <v>308</v>
      </c>
      <c r="F310" s="76">
        <v>0.53</v>
      </c>
      <c r="G310" s="77">
        <v>0.33</v>
      </c>
      <c r="H310" s="70">
        <f t="shared" si="18"/>
        <v>0.58300000000000007</v>
      </c>
      <c r="I310" s="54">
        <v>0</v>
      </c>
      <c r="J310" s="53">
        <f t="shared" si="19"/>
        <v>0</v>
      </c>
      <c r="K310" s="55">
        <f t="shared" si="17"/>
        <v>0</v>
      </c>
    </row>
    <row r="311" spans="1:11" s="56" customFormat="1" ht="33" customHeight="1" x14ac:dyDescent="0.3">
      <c r="A311" s="71">
        <v>1375</v>
      </c>
      <c r="B311" s="72">
        <v>100</v>
      </c>
      <c r="C311" s="73" t="s">
        <v>443</v>
      </c>
      <c r="D311" s="74" t="s">
        <v>296</v>
      </c>
      <c r="E311" s="74" t="s">
        <v>511</v>
      </c>
      <c r="F311" s="76">
        <v>0.53</v>
      </c>
      <c r="G311" s="77">
        <v>0.3</v>
      </c>
      <c r="H311" s="70">
        <f t="shared" si="18"/>
        <v>0.58300000000000007</v>
      </c>
      <c r="I311" s="54">
        <v>0</v>
      </c>
      <c r="J311" s="53">
        <f t="shared" si="19"/>
        <v>0</v>
      </c>
      <c r="K311" s="55">
        <f t="shared" si="17"/>
        <v>0</v>
      </c>
    </row>
    <row r="312" spans="1:11" s="56" customFormat="1" ht="33" customHeight="1" x14ac:dyDescent="0.3">
      <c r="A312" s="71">
        <v>1367</v>
      </c>
      <c r="B312" s="72">
        <v>100</v>
      </c>
      <c r="C312" s="73" t="s">
        <v>443</v>
      </c>
      <c r="D312" s="74" t="s">
        <v>296</v>
      </c>
      <c r="E312" s="74" t="s">
        <v>309</v>
      </c>
      <c r="F312" s="76">
        <v>0.53</v>
      </c>
      <c r="G312" s="77">
        <v>0.31</v>
      </c>
      <c r="H312" s="70">
        <f t="shared" si="18"/>
        <v>0.58300000000000007</v>
      </c>
      <c r="I312" s="54">
        <v>0</v>
      </c>
      <c r="J312" s="53">
        <f t="shared" si="19"/>
        <v>0</v>
      </c>
      <c r="K312" s="55">
        <f t="shared" si="17"/>
        <v>0</v>
      </c>
    </row>
    <row r="313" spans="1:11" s="56" customFormat="1" ht="33" customHeight="1" x14ac:dyDescent="0.3">
      <c r="A313" s="71">
        <v>1369</v>
      </c>
      <c r="B313" s="72">
        <v>100</v>
      </c>
      <c r="C313" s="73" t="s">
        <v>443</v>
      </c>
      <c r="D313" s="74" t="s">
        <v>296</v>
      </c>
      <c r="E313" s="74" t="s">
        <v>310</v>
      </c>
      <c r="F313" s="76">
        <v>0.53</v>
      </c>
      <c r="G313" s="77">
        <v>0.3</v>
      </c>
      <c r="H313" s="70">
        <f t="shared" si="18"/>
        <v>0.58300000000000007</v>
      </c>
      <c r="I313" s="54">
        <v>0</v>
      </c>
      <c r="J313" s="53">
        <f t="shared" si="19"/>
        <v>0</v>
      </c>
      <c r="K313" s="55">
        <f t="shared" si="17"/>
        <v>0</v>
      </c>
    </row>
    <row r="314" spans="1:11" s="56" customFormat="1" ht="33" customHeight="1" x14ac:dyDescent="0.3">
      <c r="A314" s="71">
        <v>1957</v>
      </c>
      <c r="B314" s="72">
        <v>100</v>
      </c>
      <c r="C314" s="73" t="s">
        <v>443</v>
      </c>
      <c r="D314" s="74" t="s">
        <v>296</v>
      </c>
      <c r="E314" s="74" t="s">
        <v>665</v>
      </c>
      <c r="F314" s="76">
        <v>0.53</v>
      </c>
      <c r="G314" s="77">
        <v>0.28000000000000003</v>
      </c>
      <c r="H314" s="70">
        <f t="shared" si="18"/>
        <v>0.58300000000000007</v>
      </c>
      <c r="I314" s="54">
        <v>0</v>
      </c>
      <c r="J314" s="53">
        <f t="shared" si="19"/>
        <v>0</v>
      </c>
      <c r="K314" s="55">
        <f t="shared" si="17"/>
        <v>0</v>
      </c>
    </row>
    <row r="315" spans="1:11" s="56" customFormat="1" ht="33" customHeight="1" x14ac:dyDescent="0.3">
      <c r="A315" s="71">
        <v>1371</v>
      </c>
      <c r="B315" s="72">
        <v>100</v>
      </c>
      <c r="C315" s="73" t="s">
        <v>443</v>
      </c>
      <c r="D315" s="74" t="s">
        <v>296</v>
      </c>
      <c r="E315" s="74" t="s">
        <v>311</v>
      </c>
      <c r="F315" s="76">
        <v>0.53</v>
      </c>
      <c r="G315" s="77">
        <v>0.3</v>
      </c>
      <c r="H315" s="70">
        <f t="shared" si="18"/>
        <v>0.58300000000000007</v>
      </c>
      <c r="I315" s="54">
        <v>0</v>
      </c>
      <c r="J315" s="53">
        <f t="shared" si="19"/>
        <v>0</v>
      </c>
      <c r="K315" s="55">
        <f t="shared" si="17"/>
        <v>0</v>
      </c>
    </row>
    <row r="316" spans="1:11" s="56" customFormat="1" ht="33" customHeight="1" x14ac:dyDescent="0.3">
      <c r="A316" s="71">
        <v>1376</v>
      </c>
      <c r="B316" s="72">
        <v>100</v>
      </c>
      <c r="C316" s="73" t="s">
        <v>443</v>
      </c>
      <c r="D316" s="74" t="s">
        <v>296</v>
      </c>
      <c r="E316" s="74" t="s">
        <v>512</v>
      </c>
      <c r="F316" s="76">
        <v>0.53</v>
      </c>
      <c r="G316" s="77">
        <v>0.28000000000000003</v>
      </c>
      <c r="H316" s="70">
        <f t="shared" si="18"/>
        <v>0.58300000000000007</v>
      </c>
      <c r="I316" s="54">
        <v>0</v>
      </c>
      <c r="J316" s="53">
        <f t="shared" si="19"/>
        <v>0</v>
      </c>
      <c r="K316" s="55">
        <f t="shared" si="17"/>
        <v>0</v>
      </c>
    </row>
    <row r="317" spans="1:11" s="56" customFormat="1" ht="33" customHeight="1" x14ac:dyDescent="0.3">
      <c r="A317" s="71">
        <v>1380</v>
      </c>
      <c r="B317" s="72">
        <v>100</v>
      </c>
      <c r="C317" s="73" t="s">
        <v>445</v>
      </c>
      <c r="D317" s="74" t="s">
        <v>296</v>
      </c>
      <c r="E317" s="74" t="s">
        <v>478</v>
      </c>
      <c r="F317" s="76">
        <v>0.56999999999999995</v>
      </c>
      <c r="G317" s="77">
        <v>0.22</v>
      </c>
      <c r="H317" s="70">
        <f t="shared" si="18"/>
        <v>0.627</v>
      </c>
      <c r="I317" s="54">
        <v>0</v>
      </c>
      <c r="J317" s="53">
        <f t="shared" si="19"/>
        <v>0</v>
      </c>
      <c r="K317" s="55">
        <f t="shared" si="17"/>
        <v>0</v>
      </c>
    </row>
    <row r="318" spans="1:11" s="56" customFormat="1" ht="33" customHeight="1" x14ac:dyDescent="0.3">
      <c r="A318" s="71">
        <v>1381</v>
      </c>
      <c r="B318" s="72">
        <v>100</v>
      </c>
      <c r="C318" s="73" t="s">
        <v>445</v>
      </c>
      <c r="D318" s="74" t="s">
        <v>296</v>
      </c>
      <c r="E318" s="74" t="s">
        <v>312</v>
      </c>
      <c r="F318" s="76">
        <v>0.56999999999999995</v>
      </c>
      <c r="G318" s="77">
        <v>0.22</v>
      </c>
      <c r="H318" s="70">
        <f t="shared" si="18"/>
        <v>0.627</v>
      </c>
      <c r="I318" s="54">
        <v>0</v>
      </c>
      <c r="J318" s="53">
        <f t="shared" si="19"/>
        <v>0</v>
      </c>
      <c r="K318" s="55">
        <f t="shared" si="17"/>
        <v>0</v>
      </c>
    </row>
    <row r="319" spans="1:11" s="56" customFormat="1" ht="33" customHeight="1" x14ac:dyDescent="0.3">
      <c r="A319" s="71">
        <v>1382</v>
      </c>
      <c r="B319" s="72">
        <v>100</v>
      </c>
      <c r="C319" s="73" t="s">
        <v>445</v>
      </c>
      <c r="D319" s="74" t="s">
        <v>296</v>
      </c>
      <c r="E319" s="74" t="s">
        <v>313</v>
      </c>
      <c r="F319" s="76">
        <v>0.56999999999999995</v>
      </c>
      <c r="G319" s="77">
        <v>0.22</v>
      </c>
      <c r="H319" s="70">
        <f t="shared" si="18"/>
        <v>0.627</v>
      </c>
      <c r="I319" s="54">
        <v>0</v>
      </c>
      <c r="J319" s="53">
        <f t="shared" si="19"/>
        <v>0</v>
      </c>
      <c r="K319" s="55">
        <f t="shared" si="17"/>
        <v>0</v>
      </c>
    </row>
    <row r="320" spans="1:11" s="56" customFormat="1" ht="33" customHeight="1" x14ac:dyDescent="0.3">
      <c r="A320" s="71">
        <v>1383</v>
      </c>
      <c r="B320" s="72">
        <v>100</v>
      </c>
      <c r="C320" s="73" t="s">
        <v>445</v>
      </c>
      <c r="D320" s="74" t="s">
        <v>296</v>
      </c>
      <c r="E320" s="75" t="s">
        <v>314</v>
      </c>
      <c r="F320" s="76">
        <v>0.56999999999999995</v>
      </c>
      <c r="G320" s="77">
        <v>0.22</v>
      </c>
      <c r="H320" s="70">
        <f t="shared" si="18"/>
        <v>0.627</v>
      </c>
      <c r="I320" s="54">
        <v>0</v>
      </c>
      <c r="J320" s="53">
        <f t="shared" si="19"/>
        <v>0</v>
      </c>
      <c r="K320" s="55">
        <f t="shared" si="17"/>
        <v>0</v>
      </c>
    </row>
    <row r="321" spans="1:11" s="56" customFormat="1" ht="33" customHeight="1" x14ac:dyDescent="0.3">
      <c r="A321" s="71">
        <v>1384</v>
      </c>
      <c r="B321" s="72">
        <v>100</v>
      </c>
      <c r="C321" s="73" t="s">
        <v>445</v>
      </c>
      <c r="D321" s="74" t="s">
        <v>296</v>
      </c>
      <c r="E321" s="75" t="s">
        <v>315</v>
      </c>
      <c r="F321" s="76">
        <v>0.56999999999999995</v>
      </c>
      <c r="G321" s="77">
        <v>0.22</v>
      </c>
      <c r="H321" s="70">
        <f t="shared" si="18"/>
        <v>0.627</v>
      </c>
      <c r="I321" s="54">
        <v>0</v>
      </c>
      <c r="J321" s="53">
        <f t="shared" si="19"/>
        <v>0</v>
      </c>
      <c r="K321" s="55">
        <f t="shared" si="17"/>
        <v>0</v>
      </c>
    </row>
    <row r="322" spans="1:11" s="56" customFormat="1" ht="33" customHeight="1" x14ac:dyDescent="0.3">
      <c r="A322" s="71">
        <v>1385</v>
      </c>
      <c r="B322" s="72">
        <v>100</v>
      </c>
      <c r="C322" s="73" t="s">
        <v>443</v>
      </c>
      <c r="D322" s="74" t="s">
        <v>316</v>
      </c>
      <c r="E322" s="74" t="s">
        <v>317</v>
      </c>
      <c r="F322" s="76">
        <v>0.62</v>
      </c>
      <c r="G322" s="77">
        <v>0.3</v>
      </c>
      <c r="H322" s="70">
        <f t="shared" si="18"/>
        <v>0.68200000000000005</v>
      </c>
      <c r="I322" s="54">
        <v>0</v>
      </c>
      <c r="J322" s="53">
        <f t="shared" si="19"/>
        <v>0</v>
      </c>
      <c r="K322" s="55">
        <f t="shared" si="17"/>
        <v>0</v>
      </c>
    </row>
    <row r="323" spans="1:11" s="56" customFormat="1" ht="33" customHeight="1" x14ac:dyDescent="0.3">
      <c r="A323" s="71">
        <v>1386</v>
      </c>
      <c r="B323" s="72">
        <v>100</v>
      </c>
      <c r="C323" s="73" t="s">
        <v>443</v>
      </c>
      <c r="D323" s="74" t="s">
        <v>316</v>
      </c>
      <c r="E323" s="75" t="s">
        <v>318</v>
      </c>
      <c r="F323" s="76">
        <v>0.62</v>
      </c>
      <c r="G323" s="77">
        <v>0.3</v>
      </c>
      <c r="H323" s="70">
        <f t="shared" si="18"/>
        <v>0.68200000000000005</v>
      </c>
      <c r="I323" s="54">
        <v>0</v>
      </c>
      <c r="J323" s="53">
        <f t="shared" si="19"/>
        <v>0</v>
      </c>
      <c r="K323" s="55">
        <f t="shared" si="17"/>
        <v>0</v>
      </c>
    </row>
    <row r="324" spans="1:11" s="56" customFormat="1" ht="33" customHeight="1" x14ac:dyDescent="0.3">
      <c r="A324" s="71">
        <v>1387</v>
      </c>
      <c r="B324" s="72">
        <v>100</v>
      </c>
      <c r="C324" s="73" t="s">
        <v>443</v>
      </c>
      <c r="D324" s="74" t="s">
        <v>319</v>
      </c>
      <c r="E324" s="74" t="s">
        <v>320</v>
      </c>
      <c r="F324" s="76">
        <v>0.62</v>
      </c>
      <c r="G324" s="77">
        <v>0.3</v>
      </c>
      <c r="H324" s="70">
        <f t="shared" si="18"/>
        <v>0.68200000000000005</v>
      </c>
      <c r="I324" s="54">
        <v>0</v>
      </c>
      <c r="J324" s="53">
        <f t="shared" si="19"/>
        <v>0</v>
      </c>
      <c r="K324" s="55">
        <f t="shared" si="17"/>
        <v>0</v>
      </c>
    </row>
    <row r="325" spans="1:11" s="56" customFormat="1" ht="33" customHeight="1" x14ac:dyDescent="0.3">
      <c r="A325" s="71">
        <v>1388</v>
      </c>
      <c r="B325" s="72">
        <v>100</v>
      </c>
      <c r="C325" s="73" t="s">
        <v>447</v>
      </c>
      <c r="D325" s="74" t="s">
        <v>321</v>
      </c>
      <c r="E325" s="74" t="s">
        <v>513</v>
      </c>
      <c r="F325" s="76">
        <v>0.67</v>
      </c>
      <c r="G325" s="77">
        <v>0.22</v>
      </c>
      <c r="H325" s="70">
        <f t="shared" si="18"/>
        <v>0.7370000000000001</v>
      </c>
      <c r="I325" s="54">
        <v>0</v>
      </c>
      <c r="J325" s="53">
        <f t="shared" si="19"/>
        <v>0</v>
      </c>
      <c r="K325" s="55">
        <f t="shared" si="17"/>
        <v>0</v>
      </c>
    </row>
    <row r="326" spans="1:11" s="56" customFormat="1" ht="33" customHeight="1" x14ac:dyDescent="0.3">
      <c r="A326" s="71">
        <v>1389</v>
      </c>
      <c r="B326" s="72">
        <v>100</v>
      </c>
      <c r="C326" s="73" t="s">
        <v>443</v>
      </c>
      <c r="D326" s="74" t="s">
        <v>323</v>
      </c>
      <c r="E326" s="74" t="s">
        <v>324</v>
      </c>
      <c r="F326" s="76">
        <v>0.56999999999999995</v>
      </c>
      <c r="G326" s="77">
        <v>0.33</v>
      </c>
      <c r="H326" s="70">
        <f t="shared" si="18"/>
        <v>0.627</v>
      </c>
      <c r="I326" s="54">
        <v>0</v>
      </c>
      <c r="J326" s="53">
        <f t="shared" si="19"/>
        <v>0</v>
      </c>
      <c r="K326" s="55">
        <f t="shared" si="17"/>
        <v>0</v>
      </c>
    </row>
    <row r="327" spans="1:11" s="56" customFormat="1" ht="33" customHeight="1" x14ac:dyDescent="0.3">
      <c r="A327" s="71">
        <v>1390</v>
      </c>
      <c r="B327" s="72">
        <v>100</v>
      </c>
      <c r="C327" s="73" t="s">
        <v>443</v>
      </c>
      <c r="D327" s="74" t="s">
        <v>323</v>
      </c>
      <c r="E327" s="74" t="s">
        <v>325</v>
      </c>
      <c r="F327" s="76">
        <v>0.56999999999999995</v>
      </c>
      <c r="G327" s="77">
        <v>0.27</v>
      </c>
      <c r="H327" s="70">
        <f t="shared" si="18"/>
        <v>0.627</v>
      </c>
      <c r="I327" s="54">
        <v>0</v>
      </c>
      <c r="J327" s="53">
        <f t="shared" si="19"/>
        <v>0</v>
      </c>
      <c r="K327" s="55">
        <f t="shared" si="17"/>
        <v>0</v>
      </c>
    </row>
    <row r="328" spans="1:11" s="56" customFormat="1" ht="33" customHeight="1" x14ac:dyDescent="0.3">
      <c r="A328" s="71">
        <v>1391</v>
      </c>
      <c r="B328" s="72">
        <v>100</v>
      </c>
      <c r="C328" s="73" t="s">
        <v>443</v>
      </c>
      <c r="D328" s="74" t="s">
        <v>323</v>
      </c>
      <c r="E328" s="75" t="s">
        <v>326</v>
      </c>
      <c r="F328" s="76">
        <v>0.56999999999999995</v>
      </c>
      <c r="G328" s="77">
        <v>0.3</v>
      </c>
      <c r="H328" s="70">
        <f t="shared" si="18"/>
        <v>0.627</v>
      </c>
      <c r="I328" s="54">
        <v>0</v>
      </c>
      <c r="J328" s="53">
        <f t="shared" si="19"/>
        <v>0</v>
      </c>
      <c r="K328" s="55">
        <f t="shared" si="17"/>
        <v>0</v>
      </c>
    </row>
    <row r="329" spans="1:11" s="56" customFormat="1" ht="33" customHeight="1" x14ac:dyDescent="0.3">
      <c r="A329" s="71">
        <v>1392</v>
      </c>
      <c r="B329" s="72">
        <v>100</v>
      </c>
      <c r="C329" s="73" t="s">
        <v>443</v>
      </c>
      <c r="D329" s="74" t="s">
        <v>323</v>
      </c>
      <c r="E329" s="74" t="s">
        <v>327</v>
      </c>
      <c r="F329" s="76">
        <v>0.56999999999999995</v>
      </c>
      <c r="G329" s="77">
        <v>0.31</v>
      </c>
      <c r="H329" s="70">
        <f t="shared" si="18"/>
        <v>0.627</v>
      </c>
      <c r="I329" s="54">
        <v>0</v>
      </c>
      <c r="J329" s="53">
        <f t="shared" si="19"/>
        <v>0</v>
      </c>
      <c r="K329" s="55">
        <f t="shared" si="17"/>
        <v>0</v>
      </c>
    </row>
    <row r="330" spans="1:11" s="56" customFormat="1" ht="33" customHeight="1" x14ac:dyDescent="0.3">
      <c r="A330" s="71">
        <v>1393</v>
      </c>
      <c r="B330" s="72">
        <v>100</v>
      </c>
      <c r="C330" s="73" t="s">
        <v>443</v>
      </c>
      <c r="D330" s="74" t="s">
        <v>323</v>
      </c>
      <c r="E330" s="74" t="s">
        <v>514</v>
      </c>
      <c r="F330" s="76">
        <v>0.56999999999999995</v>
      </c>
      <c r="G330" s="77">
        <v>0.33</v>
      </c>
      <c r="H330" s="70">
        <f t="shared" si="18"/>
        <v>0.627</v>
      </c>
      <c r="I330" s="54">
        <v>0</v>
      </c>
      <c r="J330" s="53">
        <f t="shared" si="19"/>
        <v>0</v>
      </c>
      <c r="K330" s="55">
        <f t="shared" si="17"/>
        <v>0</v>
      </c>
    </row>
    <row r="331" spans="1:11" s="56" customFormat="1" ht="33" customHeight="1" x14ac:dyDescent="0.3">
      <c r="A331" s="71">
        <v>1394</v>
      </c>
      <c r="B331" s="72">
        <v>50</v>
      </c>
      <c r="C331" s="73" t="s">
        <v>443</v>
      </c>
      <c r="D331" s="74" t="s">
        <v>328</v>
      </c>
      <c r="E331" s="75" t="s">
        <v>516</v>
      </c>
      <c r="F331" s="76">
        <v>0.87</v>
      </c>
      <c r="G331" s="77">
        <v>0.3</v>
      </c>
      <c r="H331" s="70">
        <f t="shared" si="18"/>
        <v>0.95700000000000007</v>
      </c>
      <c r="I331" s="54">
        <v>0</v>
      </c>
      <c r="J331" s="53">
        <f t="shared" si="19"/>
        <v>0</v>
      </c>
      <c r="K331" s="55">
        <f t="shared" si="17"/>
        <v>0</v>
      </c>
    </row>
    <row r="332" spans="1:11" s="56" customFormat="1" ht="33" customHeight="1" x14ac:dyDescent="0.3">
      <c r="A332" s="71">
        <v>1395</v>
      </c>
      <c r="B332" s="72">
        <v>100</v>
      </c>
      <c r="C332" s="73" t="s">
        <v>445</v>
      </c>
      <c r="D332" s="74" t="s">
        <v>329</v>
      </c>
      <c r="E332" s="75" t="s">
        <v>666</v>
      </c>
      <c r="F332" s="76">
        <v>0.39</v>
      </c>
      <c r="G332" s="77">
        <v>0.23</v>
      </c>
      <c r="H332" s="70">
        <f t="shared" si="18"/>
        <v>0.42900000000000005</v>
      </c>
      <c r="I332" s="54">
        <v>0</v>
      </c>
      <c r="J332" s="53">
        <f t="shared" si="19"/>
        <v>0</v>
      </c>
      <c r="K332" s="55">
        <f t="shared" ref="K332:K395" si="20">((H332-(H332*$K$11))*I332)+(G332*I332)</f>
        <v>0</v>
      </c>
    </row>
    <row r="333" spans="1:11" s="56" customFormat="1" ht="33" customHeight="1" x14ac:dyDescent="0.3">
      <c r="A333" s="71">
        <v>1862</v>
      </c>
      <c r="B333" s="72">
        <v>100</v>
      </c>
      <c r="C333" s="73" t="s">
        <v>445</v>
      </c>
      <c r="D333" s="74" t="s">
        <v>518</v>
      </c>
      <c r="E333" s="75" t="s">
        <v>667</v>
      </c>
      <c r="F333" s="76">
        <v>0.39</v>
      </c>
      <c r="G333" s="77">
        <v>0.23</v>
      </c>
      <c r="H333" s="70">
        <f t="shared" ref="H333:H396" si="21">F333*1.1</f>
        <v>0.42900000000000005</v>
      </c>
      <c r="I333" s="54">
        <v>0</v>
      </c>
      <c r="J333" s="53">
        <f t="shared" si="19"/>
        <v>0</v>
      </c>
      <c r="K333" s="55">
        <f t="shared" si="20"/>
        <v>0</v>
      </c>
    </row>
    <row r="334" spans="1:11" s="56" customFormat="1" ht="33" customHeight="1" x14ac:dyDescent="0.3">
      <c r="A334" s="71">
        <v>1398</v>
      </c>
      <c r="B334" s="72">
        <v>100</v>
      </c>
      <c r="C334" s="73" t="s">
        <v>445</v>
      </c>
      <c r="D334" s="74" t="s">
        <v>330</v>
      </c>
      <c r="E334" s="75" t="s">
        <v>521</v>
      </c>
      <c r="F334" s="76">
        <v>0.77</v>
      </c>
      <c r="G334" s="77">
        <v>0.23</v>
      </c>
      <c r="H334" s="70">
        <f t="shared" si="21"/>
        <v>0.84700000000000009</v>
      </c>
      <c r="I334" s="54">
        <v>0</v>
      </c>
      <c r="J334" s="53">
        <f t="shared" si="19"/>
        <v>0</v>
      </c>
      <c r="K334" s="55">
        <f t="shared" si="20"/>
        <v>0</v>
      </c>
    </row>
    <row r="335" spans="1:11" s="56" customFormat="1" ht="33" customHeight="1" x14ac:dyDescent="0.3">
      <c r="A335" s="71">
        <v>1863</v>
      </c>
      <c r="B335" s="72">
        <v>100</v>
      </c>
      <c r="C335" s="73" t="s">
        <v>445</v>
      </c>
      <c r="D335" s="74" t="s">
        <v>331</v>
      </c>
      <c r="E335" s="75" t="s">
        <v>522</v>
      </c>
      <c r="F335" s="76">
        <v>0.39</v>
      </c>
      <c r="G335" s="77">
        <v>0.23</v>
      </c>
      <c r="H335" s="70">
        <f t="shared" si="21"/>
        <v>0.42900000000000005</v>
      </c>
      <c r="I335" s="54">
        <v>0</v>
      </c>
      <c r="J335" s="53">
        <f t="shared" si="19"/>
        <v>0</v>
      </c>
      <c r="K335" s="55">
        <f t="shared" si="20"/>
        <v>0</v>
      </c>
    </row>
    <row r="336" spans="1:11" s="56" customFormat="1" ht="33" customHeight="1" x14ac:dyDescent="0.3">
      <c r="A336" s="71">
        <v>1399</v>
      </c>
      <c r="B336" s="72">
        <v>100</v>
      </c>
      <c r="C336" s="73" t="s">
        <v>445</v>
      </c>
      <c r="D336" s="74" t="s">
        <v>331</v>
      </c>
      <c r="E336" s="75" t="s">
        <v>523</v>
      </c>
      <c r="F336" s="76">
        <v>0.39</v>
      </c>
      <c r="G336" s="77">
        <v>0.27</v>
      </c>
      <c r="H336" s="70">
        <f t="shared" si="21"/>
        <v>0.42900000000000005</v>
      </c>
      <c r="I336" s="54">
        <v>0</v>
      </c>
      <c r="J336" s="53">
        <f t="shared" si="19"/>
        <v>0</v>
      </c>
      <c r="K336" s="55">
        <f t="shared" si="20"/>
        <v>0</v>
      </c>
    </row>
    <row r="337" spans="1:11" s="56" customFormat="1" ht="33" customHeight="1" x14ac:dyDescent="0.3">
      <c r="A337" s="71">
        <v>1400</v>
      </c>
      <c r="B337" s="72">
        <v>100</v>
      </c>
      <c r="C337" s="73" t="s">
        <v>445</v>
      </c>
      <c r="D337" s="73" t="s">
        <v>331</v>
      </c>
      <c r="E337" s="73" t="s">
        <v>524</v>
      </c>
      <c r="F337" s="86">
        <v>0.39</v>
      </c>
      <c r="G337" s="77">
        <v>0.27</v>
      </c>
      <c r="H337" s="70">
        <f t="shared" si="21"/>
        <v>0.42900000000000005</v>
      </c>
      <c r="I337" s="54">
        <v>0</v>
      </c>
      <c r="J337" s="53">
        <f t="shared" si="19"/>
        <v>0</v>
      </c>
      <c r="K337" s="55">
        <f t="shared" si="20"/>
        <v>0</v>
      </c>
    </row>
    <row r="338" spans="1:11" s="56" customFormat="1" ht="33" customHeight="1" x14ac:dyDescent="0.3">
      <c r="A338" s="71">
        <v>1401</v>
      </c>
      <c r="B338" s="72">
        <v>100</v>
      </c>
      <c r="C338" s="73" t="s">
        <v>445</v>
      </c>
      <c r="D338" s="73" t="s">
        <v>331</v>
      </c>
      <c r="E338" s="73" t="s">
        <v>668</v>
      </c>
      <c r="F338" s="86">
        <v>0.39</v>
      </c>
      <c r="G338" s="77">
        <v>0.23</v>
      </c>
      <c r="H338" s="70">
        <f t="shared" si="21"/>
        <v>0.42900000000000005</v>
      </c>
      <c r="I338" s="54">
        <v>0</v>
      </c>
      <c r="J338" s="53">
        <f t="shared" si="19"/>
        <v>0</v>
      </c>
      <c r="K338" s="55">
        <f t="shared" si="20"/>
        <v>0</v>
      </c>
    </row>
    <row r="339" spans="1:11" s="56" customFormat="1" ht="33" customHeight="1" x14ac:dyDescent="0.3">
      <c r="A339" s="71">
        <v>1864</v>
      </c>
      <c r="B339" s="72">
        <v>100</v>
      </c>
      <c r="C339" s="73" t="s">
        <v>445</v>
      </c>
      <c r="D339" s="73" t="s">
        <v>331</v>
      </c>
      <c r="E339" s="73" t="s">
        <v>525</v>
      </c>
      <c r="F339" s="86">
        <v>0.39</v>
      </c>
      <c r="G339" s="77">
        <v>0.23</v>
      </c>
      <c r="H339" s="70">
        <f t="shared" si="21"/>
        <v>0.42900000000000005</v>
      </c>
      <c r="I339" s="54">
        <v>0</v>
      </c>
      <c r="J339" s="53">
        <f t="shared" si="19"/>
        <v>0</v>
      </c>
      <c r="K339" s="55">
        <f t="shared" si="20"/>
        <v>0</v>
      </c>
    </row>
    <row r="340" spans="1:11" s="56" customFormat="1" ht="33" customHeight="1" x14ac:dyDescent="0.3">
      <c r="A340" s="71">
        <v>1402</v>
      </c>
      <c r="B340" s="72">
        <v>100</v>
      </c>
      <c r="C340" s="73" t="s">
        <v>447</v>
      </c>
      <c r="D340" s="73" t="s">
        <v>332</v>
      </c>
      <c r="E340" s="73" t="s">
        <v>526</v>
      </c>
      <c r="F340" s="86">
        <v>0.59</v>
      </c>
      <c r="G340" s="77">
        <v>0.28000000000000003</v>
      </c>
      <c r="H340" s="70">
        <f t="shared" si="21"/>
        <v>0.64900000000000002</v>
      </c>
      <c r="I340" s="54">
        <v>0</v>
      </c>
      <c r="J340" s="53">
        <f t="shared" si="19"/>
        <v>0</v>
      </c>
      <c r="K340" s="55">
        <f t="shared" si="20"/>
        <v>0</v>
      </c>
    </row>
    <row r="341" spans="1:11" s="56" customFormat="1" ht="33" customHeight="1" x14ac:dyDescent="0.3">
      <c r="A341" s="71">
        <v>1405</v>
      </c>
      <c r="B341" s="72">
        <v>100</v>
      </c>
      <c r="C341" s="73" t="s">
        <v>443</v>
      </c>
      <c r="D341" s="73" t="s">
        <v>334</v>
      </c>
      <c r="E341" s="73" t="s">
        <v>669</v>
      </c>
      <c r="F341" s="86">
        <v>0.66</v>
      </c>
      <c r="G341" s="77">
        <v>0.3</v>
      </c>
      <c r="H341" s="70">
        <f t="shared" si="21"/>
        <v>0.72600000000000009</v>
      </c>
      <c r="I341" s="54">
        <v>0</v>
      </c>
      <c r="J341" s="53">
        <f t="shared" si="19"/>
        <v>0</v>
      </c>
      <c r="K341" s="55">
        <f t="shared" si="20"/>
        <v>0</v>
      </c>
    </row>
    <row r="342" spans="1:11" s="56" customFormat="1" ht="33" customHeight="1" x14ac:dyDescent="0.3">
      <c r="A342" s="71">
        <v>1406</v>
      </c>
      <c r="B342" s="72">
        <v>100</v>
      </c>
      <c r="C342" s="73" t="s">
        <v>443</v>
      </c>
      <c r="D342" s="87" t="s">
        <v>527</v>
      </c>
      <c r="E342" s="75" t="s">
        <v>670</v>
      </c>
      <c r="F342" s="86">
        <v>0.66</v>
      </c>
      <c r="G342" s="77">
        <v>0.3</v>
      </c>
      <c r="H342" s="70">
        <f t="shared" si="21"/>
        <v>0.72600000000000009</v>
      </c>
      <c r="I342" s="54">
        <v>0</v>
      </c>
      <c r="J342" s="53">
        <f t="shared" si="19"/>
        <v>0</v>
      </c>
      <c r="K342" s="55">
        <f t="shared" si="20"/>
        <v>0</v>
      </c>
    </row>
    <row r="343" spans="1:11" s="56" customFormat="1" ht="33" customHeight="1" x14ac:dyDescent="0.3">
      <c r="A343" s="71">
        <v>1407</v>
      </c>
      <c r="B343" s="72">
        <v>100</v>
      </c>
      <c r="C343" s="73" t="s">
        <v>443</v>
      </c>
      <c r="D343" s="87" t="s">
        <v>334</v>
      </c>
      <c r="E343" s="75" t="s">
        <v>671</v>
      </c>
      <c r="F343" s="86">
        <v>0.66</v>
      </c>
      <c r="G343" s="77">
        <v>0.3</v>
      </c>
      <c r="H343" s="70">
        <f t="shared" si="21"/>
        <v>0.72600000000000009</v>
      </c>
      <c r="I343" s="54">
        <v>0</v>
      </c>
      <c r="J343" s="53">
        <f t="shared" si="19"/>
        <v>0</v>
      </c>
      <c r="K343" s="55">
        <f t="shared" si="20"/>
        <v>0</v>
      </c>
    </row>
    <row r="344" spans="1:11" s="56" customFormat="1" ht="33" customHeight="1" x14ac:dyDescent="0.3">
      <c r="A344" s="71">
        <v>1409</v>
      </c>
      <c r="B344" s="72">
        <v>100</v>
      </c>
      <c r="C344" s="73" t="s">
        <v>443</v>
      </c>
      <c r="D344" s="87" t="s">
        <v>335</v>
      </c>
      <c r="E344" s="75" t="s">
        <v>672</v>
      </c>
      <c r="F344" s="86">
        <v>0.68</v>
      </c>
      <c r="G344" s="77">
        <v>0.28000000000000003</v>
      </c>
      <c r="H344" s="70">
        <f t="shared" si="21"/>
        <v>0.74800000000000011</v>
      </c>
      <c r="I344" s="54">
        <v>0</v>
      </c>
      <c r="J344" s="53">
        <f t="shared" si="19"/>
        <v>0</v>
      </c>
      <c r="K344" s="55">
        <f t="shared" si="20"/>
        <v>0</v>
      </c>
    </row>
    <row r="345" spans="1:11" s="56" customFormat="1" ht="33" customHeight="1" x14ac:dyDescent="0.3">
      <c r="A345" s="71">
        <v>1762</v>
      </c>
      <c r="B345" s="72">
        <v>100</v>
      </c>
      <c r="C345" s="73" t="s">
        <v>443</v>
      </c>
      <c r="D345" s="73" t="s">
        <v>333</v>
      </c>
      <c r="E345" s="73" t="s">
        <v>673</v>
      </c>
      <c r="F345" s="76">
        <v>0.64</v>
      </c>
      <c r="G345" s="77">
        <v>0.3</v>
      </c>
      <c r="H345" s="70">
        <f t="shared" si="21"/>
        <v>0.70400000000000007</v>
      </c>
      <c r="I345" s="54">
        <v>0</v>
      </c>
      <c r="J345" s="53">
        <f t="shared" si="19"/>
        <v>0</v>
      </c>
      <c r="K345" s="55">
        <f t="shared" si="20"/>
        <v>0</v>
      </c>
    </row>
    <row r="346" spans="1:11" s="56" customFormat="1" ht="33" customHeight="1" x14ac:dyDescent="0.3">
      <c r="A346" s="71">
        <v>1403</v>
      </c>
      <c r="B346" s="72">
        <v>100</v>
      </c>
      <c r="C346" s="73" t="s">
        <v>443</v>
      </c>
      <c r="D346" s="73" t="s">
        <v>333</v>
      </c>
      <c r="E346" s="73" t="s">
        <v>674</v>
      </c>
      <c r="F346" s="76">
        <v>0.64</v>
      </c>
      <c r="G346" s="77">
        <v>0.3</v>
      </c>
      <c r="H346" s="70">
        <f t="shared" si="21"/>
        <v>0.70400000000000007</v>
      </c>
      <c r="I346" s="54">
        <v>0</v>
      </c>
      <c r="J346" s="53">
        <f t="shared" ref="J346:J409" si="22">(G346+H346)*I346</f>
        <v>0</v>
      </c>
      <c r="K346" s="55">
        <f t="shared" si="20"/>
        <v>0</v>
      </c>
    </row>
    <row r="347" spans="1:11" s="56" customFormat="1" ht="33" customHeight="1" x14ac:dyDescent="0.3">
      <c r="A347" s="71">
        <v>1410</v>
      </c>
      <c r="B347" s="72">
        <v>100</v>
      </c>
      <c r="C347" s="73" t="s">
        <v>443</v>
      </c>
      <c r="D347" s="73" t="s">
        <v>336</v>
      </c>
      <c r="E347" s="73" t="s">
        <v>337</v>
      </c>
      <c r="F347" s="76">
        <v>0.55000000000000004</v>
      </c>
      <c r="G347" s="77">
        <v>0.31</v>
      </c>
      <c r="H347" s="70">
        <f t="shared" si="21"/>
        <v>0.60500000000000009</v>
      </c>
      <c r="I347" s="54">
        <v>0</v>
      </c>
      <c r="J347" s="53">
        <f t="shared" si="22"/>
        <v>0</v>
      </c>
      <c r="K347" s="55">
        <f t="shared" si="20"/>
        <v>0</v>
      </c>
    </row>
    <row r="348" spans="1:11" s="56" customFormat="1" ht="33" customHeight="1" x14ac:dyDescent="0.3">
      <c r="A348" s="71">
        <v>1411</v>
      </c>
      <c r="B348" s="72">
        <v>100</v>
      </c>
      <c r="C348" s="73" t="s">
        <v>443</v>
      </c>
      <c r="D348" s="73" t="s">
        <v>339</v>
      </c>
      <c r="E348" s="73" t="s">
        <v>338</v>
      </c>
      <c r="F348" s="76">
        <v>0.61</v>
      </c>
      <c r="G348" s="77">
        <v>0.3</v>
      </c>
      <c r="H348" s="70">
        <f t="shared" si="21"/>
        <v>0.67100000000000004</v>
      </c>
      <c r="I348" s="54">
        <v>0</v>
      </c>
      <c r="J348" s="53">
        <f t="shared" si="22"/>
        <v>0</v>
      </c>
      <c r="K348" s="55">
        <f t="shared" si="20"/>
        <v>0</v>
      </c>
    </row>
    <row r="349" spans="1:11" s="56" customFormat="1" ht="33" customHeight="1" x14ac:dyDescent="0.3">
      <c r="A349" s="71">
        <v>1413</v>
      </c>
      <c r="B349" s="72">
        <v>100</v>
      </c>
      <c r="C349" s="73" t="s">
        <v>443</v>
      </c>
      <c r="D349" s="73" t="s">
        <v>339</v>
      </c>
      <c r="E349" s="73" t="s">
        <v>340</v>
      </c>
      <c r="F349" s="76">
        <v>0.61</v>
      </c>
      <c r="G349" s="77">
        <v>0.28000000000000003</v>
      </c>
      <c r="H349" s="70">
        <f t="shared" si="21"/>
        <v>0.67100000000000004</v>
      </c>
      <c r="I349" s="54">
        <v>0</v>
      </c>
      <c r="J349" s="53">
        <f t="shared" si="22"/>
        <v>0</v>
      </c>
      <c r="K349" s="55">
        <f t="shared" si="20"/>
        <v>0</v>
      </c>
    </row>
    <row r="350" spans="1:11" s="56" customFormat="1" ht="33" customHeight="1" x14ac:dyDescent="0.3">
      <c r="A350" s="71">
        <v>1414</v>
      </c>
      <c r="B350" s="72">
        <v>100</v>
      </c>
      <c r="C350" s="73" t="s">
        <v>443</v>
      </c>
      <c r="D350" s="73" t="s">
        <v>339</v>
      </c>
      <c r="E350" s="73" t="s">
        <v>675</v>
      </c>
      <c r="F350" s="76">
        <v>0.61</v>
      </c>
      <c r="G350" s="77">
        <v>0.28000000000000003</v>
      </c>
      <c r="H350" s="70">
        <f t="shared" si="21"/>
        <v>0.67100000000000004</v>
      </c>
      <c r="I350" s="54">
        <v>0</v>
      </c>
      <c r="J350" s="53">
        <f t="shared" si="22"/>
        <v>0</v>
      </c>
      <c r="K350" s="55">
        <f t="shared" si="20"/>
        <v>0</v>
      </c>
    </row>
    <row r="351" spans="1:11" s="56" customFormat="1" ht="33" customHeight="1" x14ac:dyDescent="0.35">
      <c r="A351" s="71">
        <v>1415</v>
      </c>
      <c r="B351" s="72">
        <v>100</v>
      </c>
      <c r="C351" s="73" t="s">
        <v>443</v>
      </c>
      <c r="D351" s="74" t="s">
        <v>339</v>
      </c>
      <c r="E351" s="74" t="s">
        <v>341</v>
      </c>
      <c r="F351" s="82">
        <v>0.61</v>
      </c>
      <c r="G351" s="88">
        <v>0.3</v>
      </c>
      <c r="H351" s="70">
        <f t="shared" si="21"/>
        <v>0.67100000000000004</v>
      </c>
      <c r="I351" s="54">
        <v>0</v>
      </c>
      <c r="J351" s="53">
        <f t="shared" si="22"/>
        <v>0</v>
      </c>
      <c r="K351" s="55">
        <f t="shared" si="20"/>
        <v>0</v>
      </c>
    </row>
    <row r="352" spans="1:11" s="56" customFormat="1" ht="33" customHeight="1" x14ac:dyDescent="0.35">
      <c r="A352" s="71">
        <v>1416</v>
      </c>
      <c r="B352" s="72">
        <v>100</v>
      </c>
      <c r="C352" s="73" t="s">
        <v>443</v>
      </c>
      <c r="D352" s="74" t="s">
        <v>342</v>
      </c>
      <c r="E352" s="74" t="s">
        <v>343</v>
      </c>
      <c r="F352" s="82">
        <v>0.54</v>
      </c>
      <c r="G352" s="88">
        <v>0.28999999999999998</v>
      </c>
      <c r="H352" s="70">
        <f t="shared" si="21"/>
        <v>0.59400000000000008</v>
      </c>
      <c r="I352" s="54">
        <v>0</v>
      </c>
      <c r="J352" s="53">
        <f t="shared" si="22"/>
        <v>0</v>
      </c>
      <c r="K352" s="55">
        <f t="shared" si="20"/>
        <v>0</v>
      </c>
    </row>
    <row r="353" spans="1:11" s="56" customFormat="1" ht="33" customHeight="1" x14ac:dyDescent="0.35">
      <c r="A353" s="71">
        <v>1417</v>
      </c>
      <c r="B353" s="72">
        <v>50</v>
      </c>
      <c r="C353" s="73" t="s">
        <v>443</v>
      </c>
      <c r="D353" s="74" t="s">
        <v>344</v>
      </c>
      <c r="E353" s="74" t="s">
        <v>345</v>
      </c>
      <c r="F353" s="82">
        <v>1.65</v>
      </c>
      <c r="G353" s="88">
        <v>0.72</v>
      </c>
      <c r="H353" s="70">
        <f t="shared" si="21"/>
        <v>1.8149999999999999</v>
      </c>
      <c r="I353" s="54">
        <v>0</v>
      </c>
      <c r="J353" s="53">
        <f t="shared" si="22"/>
        <v>0</v>
      </c>
      <c r="K353" s="55">
        <f t="shared" si="20"/>
        <v>0</v>
      </c>
    </row>
    <row r="354" spans="1:11" s="56" customFormat="1" ht="33" customHeight="1" x14ac:dyDescent="0.35">
      <c r="A354" s="71">
        <v>1418</v>
      </c>
      <c r="B354" s="72">
        <v>100</v>
      </c>
      <c r="C354" s="73" t="s">
        <v>447</v>
      </c>
      <c r="D354" s="74" t="s">
        <v>346</v>
      </c>
      <c r="E354" s="74" t="s">
        <v>347</v>
      </c>
      <c r="F354" s="82">
        <v>0.69</v>
      </c>
      <c r="G354" s="88">
        <v>0.25</v>
      </c>
      <c r="H354" s="70">
        <f t="shared" si="21"/>
        <v>0.75900000000000001</v>
      </c>
      <c r="I354" s="54">
        <v>0</v>
      </c>
      <c r="J354" s="53">
        <f t="shared" si="22"/>
        <v>0</v>
      </c>
      <c r="K354" s="55">
        <f t="shared" si="20"/>
        <v>0</v>
      </c>
    </row>
    <row r="355" spans="1:11" s="56" customFormat="1" ht="33" customHeight="1" x14ac:dyDescent="0.35">
      <c r="A355" s="71">
        <v>1419</v>
      </c>
      <c r="B355" s="72">
        <v>50</v>
      </c>
      <c r="C355" s="73" t="s">
        <v>445</v>
      </c>
      <c r="D355" s="74" t="s">
        <v>348</v>
      </c>
      <c r="E355" s="74" t="s">
        <v>349</v>
      </c>
      <c r="F355" s="82">
        <v>1.5</v>
      </c>
      <c r="G355" s="88">
        <v>0.1</v>
      </c>
      <c r="H355" s="70">
        <f t="shared" si="21"/>
        <v>1.6500000000000001</v>
      </c>
      <c r="I355" s="54">
        <v>0</v>
      </c>
      <c r="J355" s="53">
        <f t="shared" si="22"/>
        <v>0</v>
      </c>
      <c r="K355" s="55">
        <f t="shared" si="20"/>
        <v>0</v>
      </c>
    </row>
    <row r="356" spans="1:11" s="56" customFormat="1" ht="33" customHeight="1" x14ac:dyDescent="0.35">
      <c r="A356" s="71">
        <v>1420</v>
      </c>
      <c r="B356" s="72">
        <v>50</v>
      </c>
      <c r="C356" s="73" t="s">
        <v>445</v>
      </c>
      <c r="D356" s="74" t="s">
        <v>350</v>
      </c>
      <c r="E356" s="74" t="s">
        <v>351</v>
      </c>
      <c r="F356" s="82">
        <v>0.9</v>
      </c>
      <c r="G356" s="88">
        <v>0.1</v>
      </c>
      <c r="H356" s="70">
        <f t="shared" si="21"/>
        <v>0.9900000000000001</v>
      </c>
      <c r="I356" s="54">
        <v>0</v>
      </c>
      <c r="J356" s="53">
        <f t="shared" si="22"/>
        <v>0</v>
      </c>
      <c r="K356" s="55">
        <f t="shared" si="20"/>
        <v>0</v>
      </c>
    </row>
    <row r="357" spans="1:11" s="56" customFormat="1" ht="33" customHeight="1" x14ac:dyDescent="0.35">
      <c r="A357" s="71">
        <v>1421</v>
      </c>
      <c r="B357" s="72">
        <v>50</v>
      </c>
      <c r="C357" s="73" t="s">
        <v>445</v>
      </c>
      <c r="D357" s="74" t="s">
        <v>352</v>
      </c>
      <c r="E357" s="74" t="s">
        <v>353</v>
      </c>
      <c r="F357" s="82">
        <v>1.3</v>
      </c>
      <c r="G357" s="88">
        <v>0.1</v>
      </c>
      <c r="H357" s="70">
        <f t="shared" si="21"/>
        <v>1.4300000000000002</v>
      </c>
      <c r="I357" s="54">
        <v>0</v>
      </c>
      <c r="J357" s="53">
        <f t="shared" si="22"/>
        <v>0</v>
      </c>
      <c r="K357" s="55">
        <f t="shared" si="20"/>
        <v>0</v>
      </c>
    </row>
    <row r="358" spans="1:11" s="56" customFormat="1" ht="33" customHeight="1" x14ac:dyDescent="0.35">
      <c r="A358" s="71">
        <v>1422</v>
      </c>
      <c r="B358" s="72">
        <v>50</v>
      </c>
      <c r="C358" s="73" t="s">
        <v>445</v>
      </c>
      <c r="D358" s="74" t="s">
        <v>354</v>
      </c>
      <c r="E358" s="74" t="s">
        <v>355</v>
      </c>
      <c r="F358" s="82">
        <v>1.25</v>
      </c>
      <c r="G358" s="88">
        <v>0.1</v>
      </c>
      <c r="H358" s="70">
        <f t="shared" si="21"/>
        <v>1.375</v>
      </c>
      <c r="I358" s="54">
        <v>0</v>
      </c>
      <c r="J358" s="53">
        <f t="shared" si="22"/>
        <v>0</v>
      </c>
      <c r="K358" s="55">
        <f t="shared" si="20"/>
        <v>0</v>
      </c>
    </row>
    <row r="359" spans="1:11" s="56" customFormat="1" ht="33" customHeight="1" x14ac:dyDescent="0.35">
      <c r="A359" s="71">
        <v>1423</v>
      </c>
      <c r="B359" s="72">
        <v>50</v>
      </c>
      <c r="C359" s="73" t="s">
        <v>445</v>
      </c>
      <c r="D359" s="74" t="s">
        <v>356</v>
      </c>
      <c r="E359" s="74" t="s">
        <v>357</v>
      </c>
      <c r="F359" s="82">
        <v>1.4</v>
      </c>
      <c r="G359" s="88">
        <v>0.1</v>
      </c>
      <c r="H359" s="70">
        <f t="shared" si="21"/>
        <v>1.54</v>
      </c>
      <c r="I359" s="54">
        <v>0</v>
      </c>
      <c r="J359" s="53">
        <f t="shared" si="22"/>
        <v>0</v>
      </c>
      <c r="K359" s="55">
        <f t="shared" si="20"/>
        <v>0</v>
      </c>
    </row>
    <row r="360" spans="1:11" s="56" customFormat="1" ht="33" customHeight="1" x14ac:dyDescent="0.35">
      <c r="A360" s="71">
        <v>1425</v>
      </c>
      <c r="B360" s="72">
        <v>50</v>
      </c>
      <c r="C360" s="73" t="s">
        <v>445</v>
      </c>
      <c r="D360" s="74" t="s">
        <v>360</v>
      </c>
      <c r="E360" s="74" t="s">
        <v>361</v>
      </c>
      <c r="F360" s="82">
        <v>1.6</v>
      </c>
      <c r="G360" s="88">
        <v>0.1</v>
      </c>
      <c r="H360" s="70">
        <f t="shared" si="21"/>
        <v>1.7600000000000002</v>
      </c>
      <c r="I360" s="54">
        <v>0</v>
      </c>
      <c r="J360" s="53">
        <f t="shared" si="22"/>
        <v>0</v>
      </c>
      <c r="K360" s="55">
        <f t="shared" si="20"/>
        <v>0</v>
      </c>
    </row>
    <row r="361" spans="1:11" s="56" customFormat="1" ht="33" customHeight="1" x14ac:dyDescent="0.35">
      <c r="A361" s="71">
        <v>1427</v>
      </c>
      <c r="B361" s="72">
        <v>50</v>
      </c>
      <c r="C361" s="73" t="s">
        <v>445</v>
      </c>
      <c r="D361" s="74" t="s">
        <v>362</v>
      </c>
      <c r="E361" s="74" t="s">
        <v>363</v>
      </c>
      <c r="F361" s="82">
        <v>1.6</v>
      </c>
      <c r="G361" s="88">
        <v>0.1</v>
      </c>
      <c r="H361" s="70">
        <f t="shared" si="21"/>
        <v>1.7600000000000002</v>
      </c>
      <c r="I361" s="54">
        <v>0</v>
      </c>
      <c r="J361" s="53">
        <f t="shared" si="22"/>
        <v>0</v>
      </c>
      <c r="K361" s="55">
        <f t="shared" si="20"/>
        <v>0</v>
      </c>
    </row>
    <row r="362" spans="1:11" s="56" customFormat="1" ht="33" customHeight="1" x14ac:dyDescent="0.35">
      <c r="A362" s="71">
        <v>1430</v>
      </c>
      <c r="B362" s="72">
        <v>50</v>
      </c>
      <c r="C362" s="73" t="s">
        <v>445</v>
      </c>
      <c r="D362" s="74" t="s">
        <v>366</v>
      </c>
      <c r="E362" s="74" t="s">
        <v>367</v>
      </c>
      <c r="F362" s="82">
        <v>1.6</v>
      </c>
      <c r="G362" s="88">
        <v>0.1</v>
      </c>
      <c r="H362" s="70">
        <f t="shared" si="21"/>
        <v>1.7600000000000002</v>
      </c>
      <c r="I362" s="54">
        <v>0</v>
      </c>
      <c r="J362" s="53">
        <f t="shared" si="22"/>
        <v>0</v>
      </c>
      <c r="K362" s="55">
        <f t="shared" si="20"/>
        <v>0</v>
      </c>
    </row>
    <row r="363" spans="1:11" s="56" customFormat="1" ht="33" customHeight="1" x14ac:dyDescent="0.35">
      <c r="A363" s="71">
        <v>1433</v>
      </c>
      <c r="B363" s="72">
        <v>50</v>
      </c>
      <c r="C363" s="73" t="s">
        <v>445</v>
      </c>
      <c r="D363" s="74" t="s">
        <v>370</v>
      </c>
      <c r="E363" s="74" t="s">
        <v>371</v>
      </c>
      <c r="F363" s="82">
        <v>1.6</v>
      </c>
      <c r="G363" s="88">
        <v>0.1</v>
      </c>
      <c r="H363" s="70">
        <f t="shared" si="21"/>
        <v>1.7600000000000002</v>
      </c>
      <c r="I363" s="54">
        <v>0</v>
      </c>
      <c r="J363" s="53">
        <f t="shared" si="22"/>
        <v>0</v>
      </c>
      <c r="K363" s="55">
        <f t="shared" si="20"/>
        <v>0</v>
      </c>
    </row>
    <row r="364" spans="1:11" s="56" customFormat="1" ht="33" customHeight="1" x14ac:dyDescent="0.3">
      <c r="A364" s="71">
        <v>1428</v>
      </c>
      <c r="B364" s="72">
        <v>50</v>
      </c>
      <c r="C364" s="73" t="s">
        <v>445</v>
      </c>
      <c r="D364" s="74" t="s">
        <v>364</v>
      </c>
      <c r="E364" s="89" t="s">
        <v>365</v>
      </c>
      <c r="F364" s="76">
        <v>1.6</v>
      </c>
      <c r="G364" s="77">
        <v>0.13</v>
      </c>
      <c r="H364" s="70">
        <f t="shared" si="21"/>
        <v>1.7600000000000002</v>
      </c>
      <c r="I364" s="54">
        <v>0</v>
      </c>
      <c r="J364" s="53">
        <f t="shared" si="22"/>
        <v>0</v>
      </c>
      <c r="K364" s="55">
        <f t="shared" si="20"/>
        <v>0</v>
      </c>
    </row>
    <row r="365" spans="1:11" s="56" customFormat="1" ht="33" customHeight="1" x14ac:dyDescent="0.3">
      <c r="A365" s="71">
        <v>1436</v>
      </c>
      <c r="B365" s="72">
        <v>50</v>
      </c>
      <c r="C365" s="73" t="s">
        <v>445</v>
      </c>
      <c r="D365" s="74" t="s">
        <v>374</v>
      </c>
      <c r="E365" s="89" t="s">
        <v>375</v>
      </c>
      <c r="F365" s="76">
        <v>1.6</v>
      </c>
      <c r="G365" s="77">
        <v>0.1</v>
      </c>
      <c r="H365" s="70">
        <f t="shared" si="21"/>
        <v>1.7600000000000002</v>
      </c>
      <c r="I365" s="54">
        <v>0</v>
      </c>
      <c r="J365" s="53">
        <f t="shared" si="22"/>
        <v>0</v>
      </c>
      <c r="K365" s="55">
        <f t="shared" si="20"/>
        <v>0</v>
      </c>
    </row>
    <row r="366" spans="1:11" s="56" customFormat="1" ht="33" customHeight="1" x14ac:dyDescent="0.3">
      <c r="A366" s="71">
        <v>1440</v>
      </c>
      <c r="B366" s="72">
        <v>50</v>
      </c>
      <c r="C366" s="73" t="s">
        <v>445</v>
      </c>
      <c r="D366" s="74" t="s">
        <v>376</v>
      </c>
      <c r="E366" s="89" t="s">
        <v>377</v>
      </c>
      <c r="F366" s="76">
        <v>1.5</v>
      </c>
      <c r="G366" s="77">
        <v>0.1</v>
      </c>
      <c r="H366" s="70">
        <f t="shared" si="21"/>
        <v>1.6500000000000001</v>
      </c>
      <c r="I366" s="54">
        <v>0</v>
      </c>
      <c r="J366" s="53">
        <f t="shared" si="22"/>
        <v>0</v>
      </c>
      <c r="K366" s="55">
        <f t="shared" si="20"/>
        <v>0</v>
      </c>
    </row>
    <row r="367" spans="1:11" s="56" customFormat="1" ht="33" customHeight="1" x14ac:dyDescent="0.3">
      <c r="A367" s="71">
        <v>1442</v>
      </c>
      <c r="B367" s="72">
        <v>50</v>
      </c>
      <c r="C367" s="73" t="s">
        <v>445</v>
      </c>
      <c r="D367" s="74" t="s">
        <v>378</v>
      </c>
      <c r="E367" s="89" t="s">
        <v>379</v>
      </c>
      <c r="F367" s="76">
        <v>1.1000000000000001</v>
      </c>
      <c r="G367" s="77">
        <v>0.1</v>
      </c>
      <c r="H367" s="70">
        <f t="shared" si="21"/>
        <v>1.2100000000000002</v>
      </c>
      <c r="I367" s="54">
        <v>0</v>
      </c>
      <c r="J367" s="53">
        <f t="shared" si="22"/>
        <v>0</v>
      </c>
      <c r="K367" s="55">
        <f t="shared" si="20"/>
        <v>0</v>
      </c>
    </row>
    <row r="368" spans="1:11" s="56" customFormat="1" ht="33" customHeight="1" x14ac:dyDescent="0.3">
      <c r="A368" s="71">
        <v>1443</v>
      </c>
      <c r="B368" s="72">
        <v>50</v>
      </c>
      <c r="C368" s="73" t="s">
        <v>445</v>
      </c>
      <c r="D368" s="74" t="s">
        <v>380</v>
      </c>
      <c r="E368" s="89" t="s">
        <v>381</v>
      </c>
      <c r="F368" s="76">
        <v>1.55</v>
      </c>
      <c r="G368" s="77">
        <v>0.1</v>
      </c>
      <c r="H368" s="70">
        <f t="shared" si="21"/>
        <v>1.7050000000000003</v>
      </c>
      <c r="I368" s="54">
        <v>0</v>
      </c>
      <c r="J368" s="53">
        <f t="shared" si="22"/>
        <v>0</v>
      </c>
      <c r="K368" s="55">
        <f t="shared" si="20"/>
        <v>0</v>
      </c>
    </row>
    <row r="369" spans="1:11" s="56" customFormat="1" ht="33" customHeight="1" x14ac:dyDescent="0.3">
      <c r="A369" s="71">
        <v>1444</v>
      </c>
      <c r="B369" s="72">
        <v>50</v>
      </c>
      <c r="C369" s="73" t="s">
        <v>445</v>
      </c>
      <c r="D369" s="74" t="s">
        <v>382</v>
      </c>
      <c r="E369" s="89" t="s">
        <v>383</v>
      </c>
      <c r="F369" s="76">
        <v>1.55</v>
      </c>
      <c r="G369" s="77">
        <v>0.1</v>
      </c>
      <c r="H369" s="70">
        <f t="shared" si="21"/>
        <v>1.7050000000000003</v>
      </c>
      <c r="I369" s="54">
        <v>0</v>
      </c>
      <c r="J369" s="53">
        <f t="shared" si="22"/>
        <v>0</v>
      </c>
      <c r="K369" s="55">
        <f t="shared" si="20"/>
        <v>0</v>
      </c>
    </row>
    <row r="370" spans="1:11" s="56" customFormat="1" ht="33" customHeight="1" x14ac:dyDescent="0.3">
      <c r="A370" s="71">
        <v>1445</v>
      </c>
      <c r="B370" s="72">
        <v>50</v>
      </c>
      <c r="C370" s="73" t="s">
        <v>445</v>
      </c>
      <c r="D370" s="74" t="s">
        <v>384</v>
      </c>
      <c r="E370" s="89" t="s">
        <v>385</v>
      </c>
      <c r="F370" s="76">
        <v>1.35</v>
      </c>
      <c r="G370" s="77">
        <v>0.1</v>
      </c>
      <c r="H370" s="70">
        <f t="shared" si="21"/>
        <v>1.4850000000000003</v>
      </c>
      <c r="I370" s="54">
        <v>0</v>
      </c>
      <c r="J370" s="53">
        <f t="shared" si="22"/>
        <v>0</v>
      </c>
      <c r="K370" s="55">
        <f t="shared" si="20"/>
        <v>0</v>
      </c>
    </row>
    <row r="371" spans="1:11" s="56" customFormat="1" ht="33" customHeight="1" x14ac:dyDescent="0.3">
      <c r="A371" s="71">
        <v>1446</v>
      </c>
      <c r="B371" s="72">
        <v>50</v>
      </c>
      <c r="C371" s="73" t="s">
        <v>445</v>
      </c>
      <c r="D371" s="87" t="s">
        <v>386</v>
      </c>
      <c r="E371" s="74" t="s">
        <v>387</v>
      </c>
      <c r="F371" s="76">
        <v>1.1499999999999999</v>
      </c>
      <c r="G371" s="77">
        <v>0.1</v>
      </c>
      <c r="H371" s="70">
        <f t="shared" si="21"/>
        <v>1.2649999999999999</v>
      </c>
      <c r="I371" s="54">
        <v>0</v>
      </c>
      <c r="J371" s="53">
        <f t="shared" si="22"/>
        <v>0</v>
      </c>
      <c r="K371" s="55">
        <f t="shared" si="20"/>
        <v>0</v>
      </c>
    </row>
    <row r="372" spans="1:11" s="56" customFormat="1" ht="33" customHeight="1" x14ac:dyDescent="0.3">
      <c r="A372" s="71">
        <v>1447</v>
      </c>
      <c r="B372" s="72">
        <v>50</v>
      </c>
      <c r="C372" s="73" t="s">
        <v>445</v>
      </c>
      <c r="D372" s="74" t="s">
        <v>388</v>
      </c>
      <c r="E372" s="75" t="s">
        <v>389</v>
      </c>
      <c r="F372" s="76">
        <v>1.1499999999999999</v>
      </c>
      <c r="G372" s="77">
        <v>0.1</v>
      </c>
      <c r="H372" s="70">
        <f t="shared" si="21"/>
        <v>1.2649999999999999</v>
      </c>
      <c r="I372" s="54">
        <v>0</v>
      </c>
      <c r="J372" s="53">
        <f t="shared" si="22"/>
        <v>0</v>
      </c>
      <c r="K372" s="55">
        <f t="shared" si="20"/>
        <v>0</v>
      </c>
    </row>
    <row r="373" spans="1:11" s="56" customFormat="1" ht="33" customHeight="1" x14ac:dyDescent="0.3">
      <c r="A373" s="71">
        <v>1448</v>
      </c>
      <c r="B373" s="72">
        <v>50</v>
      </c>
      <c r="C373" s="73" t="s">
        <v>445</v>
      </c>
      <c r="D373" s="74" t="s">
        <v>390</v>
      </c>
      <c r="E373" s="75" t="s">
        <v>391</v>
      </c>
      <c r="F373" s="76">
        <v>1.55</v>
      </c>
      <c r="G373" s="77">
        <v>0.1</v>
      </c>
      <c r="H373" s="70">
        <f t="shared" si="21"/>
        <v>1.7050000000000003</v>
      </c>
      <c r="I373" s="54">
        <v>0</v>
      </c>
      <c r="J373" s="53">
        <f t="shared" si="22"/>
        <v>0</v>
      </c>
      <c r="K373" s="55">
        <f t="shared" si="20"/>
        <v>0</v>
      </c>
    </row>
    <row r="374" spans="1:11" s="56" customFormat="1" ht="33" customHeight="1" x14ac:dyDescent="0.3">
      <c r="A374" s="71">
        <v>1449</v>
      </c>
      <c r="B374" s="72">
        <v>50</v>
      </c>
      <c r="C374" s="73" t="s">
        <v>445</v>
      </c>
      <c r="D374" s="74" t="s">
        <v>392</v>
      </c>
      <c r="E374" s="75" t="s">
        <v>393</v>
      </c>
      <c r="F374" s="76">
        <v>1.45</v>
      </c>
      <c r="G374" s="77">
        <v>0.1</v>
      </c>
      <c r="H374" s="70">
        <f t="shared" si="21"/>
        <v>1.595</v>
      </c>
      <c r="I374" s="54">
        <v>0</v>
      </c>
      <c r="J374" s="53">
        <f t="shared" si="22"/>
        <v>0</v>
      </c>
      <c r="K374" s="55">
        <f t="shared" si="20"/>
        <v>0</v>
      </c>
    </row>
    <row r="375" spans="1:11" s="56" customFormat="1" ht="33" customHeight="1" x14ac:dyDescent="0.3">
      <c r="A375" s="71">
        <v>1450</v>
      </c>
      <c r="B375" s="72">
        <v>50</v>
      </c>
      <c r="C375" s="73" t="s">
        <v>445</v>
      </c>
      <c r="D375" s="74" t="s">
        <v>394</v>
      </c>
      <c r="E375" s="75" t="s">
        <v>395</v>
      </c>
      <c r="F375" s="76">
        <v>1.3</v>
      </c>
      <c r="G375" s="77">
        <v>0.1</v>
      </c>
      <c r="H375" s="70">
        <f t="shared" si="21"/>
        <v>1.4300000000000002</v>
      </c>
      <c r="I375" s="54">
        <v>0</v>
      </c>
      <c r="J375" s="53">
        <f t="shared" si="22"/>
        <v>0</v>
      </c>
      <c r="K375" s="55">
        <f t="shared" si="20"/>
        <v>0</v>
      </c>
    </row>
    <row r="376" spans="1:11" s="56" customFormat="1" ht="33" customHeight="1" x14ac:dyDescent="0.3">
      <c r="A376" s="71">
        <v>1452</v>
      </c>
      <c r="B376" s="72">
        <v>50</v>
      </c>
      <c r="C376" s="73" t="s">
        <v>445</v>
      </c>
      <c r="D376" s="73" t="s">
        <v>396</v>
      </c>
      <c r="E376" s="73" t="s">
        <v>397</v>
      </c>
      <c r="F376" s="76">
        <v>1.3</v>
      </c>
      <c r="G376" s="77">
        <v>0.1</v>
      </c>
      <c r="H376" s="70">
        <f t="shared" si="21"/>
        <v>1.4300000000000002</v>
      </c>
      <c r="I376" s="54">
        <v>0</v>
      </c>
      <c r="J376" s="53">
        <f t="shared" si="22"/>
        <v>0</v>
      </c>
      <c r="K376" s="55">
        <f t="shared" si="20"/>
        <v>0</v>
      </c>
    </row>
    <row r="377" spans="1:11" s="56" customFormat="1" ht="33" customHeight="1" x14ac:dyDescent="0.3">
      <c r="A377" s="71">
        <v>1454</v>
      </c>
      <c r="B377" s="72">
        <v>50</v>
      </c>
      <c r="C377" s="73" t="s">
        <v>464</v>
      </c>
      <c r="D377" s="73" t="s">
        <v>400</v>
      </c>
      <c r="E377" s="73" t="s">
        <v>401</v>
      </c>
      <c r="F377" s="76">
        <v>1.55</v>
      </c>
      <c r="G377" s="77">
        <v>0</v>
      </c>
      <c r="H377" s="70">
        <f t="shared" si="21"/>
        <v>1.7050000000000003</v>
      </c>
      <c r="I377" s="54">
        <v>0</v>
      </c>
      <c r="J377" s="53">
        <f t="shared" si="22"/>
        <v>0</v>
      </c>
      <c r="K377" s="55">
        <f t="shared" si="20"/>
        <v>0</v>
      </c>
    </row>
    <row r="378" spans="1:11" s="56" customFormat="1" ht="33" customHeight="1" x14ac:dyDescent="0.3">
      <c r="A378" s="71">
        <v>1455</v>
      </c>
      <c r="B378" s="72">
        <v>50</v>
      </c>
      <c r="C378" s="73" t="s">
        <v>445</v>
      </c>
      <c r="D378" s="73" t="s">
        <v>402</v>
      </c>
      <c r="E378" s="73" t="s">
        <v>676</v>
      </c>
      <c r="F378" s="76">
        <v>1.75</v>
      </c>
      <c r="G378" s="77">
        <v>0.1</v>
      </c>
      <c r="H378" s="70">
        <f t="shared" si="21"/>
        <v>1.9250000000000003</v>
      </c>
      <c r="I378" s="54">
        <v>0</v>
      </c>
      <c r="J378" s="53">
        <f t="shared" si="22"/>
        <v>0</v>
      </c>
      <c r="K378" s="55">
        <f t="shared" si="20"/>
        <v>0</v>
      </c>
    </row>
    <row r="379" spans="1:11" s="56" customFormat="1" ht="33" customHeight="1" x14ac:dyDescent="0.3">
      <c r="A379" s="71">
        <v>1456</v>
      </c>
      <c r="B379" s="72">
        <v>50</v>
      </c>
      <c r="C379" s="73" t="s">
        <v>445</v>
      </c>
      <c r="D379" s="73" t="s">
        <v>403</v>
      </c>
      <c r="E379" s="73" t="s">
        <v>677</v>
      </c>
      <c r="F379" s="76">
        <v>1.75</v>
      </c>
      <c r="G379" s="77">
        <v>0.1</v>
      </c>
      <c r="H379" s="70">
        <f t="shared" si="21"/>
        <v>1.9250000000000003</v>
      </c>
      <c r="I379" s="54">
        <v>0</v>
      </c>
      <c r="J379" s="53">
        <f t="shared" si="22"/>
        <v>0</v>
      </c>
      <c r="K379" s="55">
        <f t="shared" si="20"/>
        <v>0</v>
      </c>
    </row>
    <row r="380" spans="1:11" s="56" customFormat="1" ht="33" customHeight="1" x14ac:dyDescent="0.3">
      <c r="A380" s="71">
        <v>1457</v>
      </c>
      <c r="B380" s="72">
        <v>50</v>
      </c>
      <c r="C380" s="73" t="s">
        <v>445</v>
      </c>
      <c r="D380" s="73" t="s">
        <v>404</v>
      </c>
      <c r="E380" s="73" t="s">
        <v>465</v>
      </c>
      <c r="F380" s="76">
        <v>1.75</v>
      </c>
      <c r="G380" s="77">
        <v>0.1</v>
      </c>
      <c r="H380" s="70">
        <f t="shared" si="21"/>
        <v>1.9250000000000003</v>
      </c>
      <c r="I380" s="54">
        <v>0</v>
      </c>
      <c r="J380" s="53">
        <f t="shared" si="22"/>
        <v>0</v>
      </c>
      <c r="K380" s="55">
        <f t="shared" si="20"/>
        <v>0</v>
      </c>
    </row>
    <row r="381" spans="1:11" s="56" customFormat="1" ht="33" customHeight="1" x14ac:dyDescent="0.3">
      <c r="A381" s="71">
        <v>1642</v>
      </c>
      <c r="B381" s="72">
        <v>100</v>
      </c>
      <c r="C381" s="73" t="s">
        <v>443</v>
      </c>
      <c r="D381" s="73" t="s">
        <v>405</v>
      </c>
      <c r="E381" s="73" t="s">
        <v>678</v>
      </c>
      <c r="F381" s="76">
        <v>0.87</v>
      </c>
      <c r="G381" s="77">
        <v>0.33</v>
      </c>
      <c r="H381" s="70">
        <f t="shared" si="21"/>
        <v>0.95700000000000007</v>
      </c>
      <c r="I381" s="54">
        <v>0</v>
      </c>
      <c r="J381" s="53">
        <f t="shared" si="22"/>
        <v>0</v>
      </c>
      <c r="K381" s="55">
        <f t="shared" si="20"/>
        <v>0</v>
      </c>
    </row>
    <row r="382" spans="1:11" s="56" customFormat="1" ht="33" customHeight="1" x14ac:dyDescent="0.3">
      <c r="A382" s="71">
        <v>1460</v>
      </c>
      <c r="B382" s="72">
        <v>100</v>
      </c>
      <c r="C382" s="73" t="s">
        <v>443</v>
      </c>
      <c r="D382" s="73" t="s">
        <v>405</v>
      </c>
      <c r="E382" s="73" t="s">
        <v>679</v>
      </c>
      <c r="F382" s="76">
        <v>0.87</v>
      </c>
      <c r="G382" s="77">
        <v>0.31</v>
      </c>
      <c r="H382" s="70">
        <f t="shared" si="21"/>
        <v>0.95700000000000007</v>
      </c>
      <c r="I382" s="54">
        <v>0</v>
      </c>
      <c r="J382" s="53">
        <f t="shared" si="22"/>
        <v>0</v>
      </c>
      <c r="K382" s="55">
        <f t="shared" si="20"/>
        <v>0</v>
      </c>
    </row>
    <row r="383" spans="1:11" s="56" customFormat="1" ht="33" customHeight="1" x14ac:dyDescent="0.3">
      <c r="A383" s="71">
        <v>1461</v>
      </c>
      <c r="B383" s="72">
        <v>100</v>
      </c>
      <c r="C383" s="73" t="s">
        <v>443</v>
      </c>
      <c r="D383" s="73" t="s">
        <v>405</v>
      </c>
      <c r="E383" s="73" t="s">
        <v>680</v>
      </c>
      <c r="F383" s="76">
        <v>0.87</v>
      </c>
      <c r="G383" s="77">
        <v>0.31</v>
      </c>
      <c r="H383" s="70">
        <f t="shared" si="21"/>
        <v>0.95700000000000007</v>
      </c>
      <c r="I383" s="54">
        <v>0</v>
      </c>
      <c r="J383" s="53">
        <f t="shared" si="22"/>
        <v>0</v>
      </c>
      <c r="K383" s="55">
        <f t="shared" si="20"/>
        <v>0</v>
      </c>
    </row>
    <row r="384" spans="1:11" s="56" customFormat="1" ht="33" customHeight="1" x14ac:dyDescent="0.3">
      <c r="A384" s="71">
        <v>1462</v>
      </c>
      <c r="B384" s="72">
        <v>100</v>
      </c>
      <c r="C384" s="73" t="s">
        <v>443</v>
      </c>
      <c r="D384" s="73" t="s">
        <v>405</v>
      </c>
      <c r="E384" s="73" t="s">
        <v>681</v>
      </c>
      <c r="F384" s="76">
        <v>0.87</v>
      </c>
      <c r="G384" s="77">
        <v>0.31</v>
      </c>
      <c r="H384" s="70">
        <f t="shared" si="21"/>
        <v>0.95700000000000007</v>
      </c>
      <c r="I384" s="54">
        <v>0</v>
      </c>
      <c r="J384" s="53">
        <f t="shared" si="22"/>
        <v>0</v>
      </c>
      <c r="K384" s="55">
        <f t="shared" si="20"/>
        <v>0</v>
      </c>
    </row>
    <row r="385" spans="1:11" s="56" customFormat="1" ht="33" customHeight="1" x14ac:dyDescent="0.3">
      <c r="A385" s="71">
        <v>1463</v>
      </c>
      <c r="B385" s="72">
        <v>100</v>
      </c>
      <c r="C385" s="73" t="s">
        <v>443</v>
      </c>
      <c r="D385" s="73" t="s">
        <v>406</v>
      </c>
      <c r="E385" s="90" t="s">
        <v>407</v>
      </c>
      <c r="F385" s="76">
        <v>0.53</v>
      </c>
      <c r="G385" s="77">
        <v>0.28999999999999998</v>
      </c>
      <c r="H385" s="70">
        <f t="shared" si="21"/>
        <v>0.58300000000000007</v>
      </c>
      <c r="I385" s="54">
        <v>0</v>
      </c>
      <c r="J385" s="53">
        <f t="shared" si="22"/>
        <v>0</v>
      </c>
      <c r="K385" s="55">
        <f t="shared" si="20"/>
        <v>0</v>
      </c>
    </row>
    <row r="386" spans="1:11" s="56" customFormat="1" ht="33" customHeight="1" x14ac:dyDescent="0.3">
      <c r="A386" s="71">
        <v>1465</v>
      </c>
      <c r="B386" s="72">
        <v>100</v>
      </c>
      <c r="C386" s="73" t="s">
        <v>443</v>
      </c>
      <c r="D386" s="73" t="s">
        <v>406</v>
      </c>
      <c r="E386" s="73" t="s">
        <v>408</v>
      </c>
      <c r="F386" s="76">
        <v>0.53</v>
      </c>
      <c r="G386" s="77">
        <v>0.28999999999999998</v>
      </c>
      <c r="H386" s="70">
        <f t="shared" si="21"/>
        <v>0.58300000000000007</v>
      </c>
      <c r="I386" s="54">
        <v>0</v>
      </c>
      <c r="J386" s="53">
        <f t="shared" si="22"/>
        <v>0</v>
      </c>
      <c r="K386" s="55">
        <f t="shared" si="20"/>
        <v>0</v>
      </c>
    </row>
    <row r="387" spans="1:11" s="56" customFormat="1" ht="33" customHeight="1" x14ac:dyDescent="0.3">
      <c r="A387" s="71">
        <v>1466</v>
      </c>
      <c r="B387" s="72">
        <v>100</v>
      </c>
      <c r="C387" s="73" t="s">
        <v>443</v>
      </c>
      <c r="D387" s="73" t="s">
        <v>406</v>
      </c>
      <c r="E387" s="90" t="s">
        <v>409</v>
      </c>
      <c r="F387" s="76">
        <v>0.53</v>
      </c>
      <c r="G387" s="77">
        <v>0.28999999999999998</v>
      </c>
      <c r="H387" s="70">
        <f t="shared" si="21"/>
        <v>0.58300000000000007</v>
      </c>
      <c r="I387" s="54">
        <v>0</v>
      </c>
      <c r="J387" s="53">
        <f t="shared" si="22"/>
        <v>0</v>
      </c>
      <c r="K387" s="55">
        <f t="shared" si="20"/>
        <v>0</v>
      </c>
    </row>
    <row r="388" spans="1:11" s="56" customFormat="1" ht="33" customHeight="1" x14ac:dyDescent="0.3">
      <c r="A388" s="71">
        <v>1468</v>
      </c>
      <c r="B388" s="72">
        <v>100</v>
      </c>
      <c r="C388" s="73" t="s">
        <v>443</v>
      </c>
      <c r="D388" s="73" t="s">
        <v>406</v>
      </c>
      <c r="E388" s="74" t="s">
        <v>410</v>
      </c>
      <c r="F388" s="76">
        <v>0.53</v>
      </c>
      <c r="G388" s="77">
        <v>0.3</v>
      </c>
      <c r="H388" s="70">
        <f t="shared" si="21"/>
        <v>0.58300000000000007</v>
      </c>
      <c r="I388" s="54">
        <v>0</v>
      </c>
      <c r="J388" s="53">
        <f t="shared" si="22"/>
        <v>0</v>
      </c>
      <c r="K388" s="55">
        <f t="shared" si="20"/>
        <v>0</v>
      </c>
    </row>
    <row r="389" spans="1:11" s="56" customFormat="1" ht="33" customHeight="1" x14ac:dyDescent="0.3">
      <c r="A389" s="71">
        <v>1469</v>
      </c>
      <c r="B389" s="72">
        <v>100</v>
      </c>
      <c r="C389" s="73" t="s">
        <v>443</v>
      </c>
      <c r="D389" s="73" t="s">
        <v>406</v>
      </c>
      <c r="E389" s="90" t="s">
        <v>411</v>
      </c>
      <c r="F389" s="76">
        <v>0.53</v>
      </c>
      <c r="G389" s="77">
        <v>0.28999999999999998</v>
      </c>
      <c r="H389" s="70">
        <f t="shared" si="21"/>
        <v>0.58300000000000007</v>
      </c>
      <c r="I389" s="54">
        <v>0</v>
      </c>
      <c r="J389" s="53">
        <f t="shared" si="22"/>
        <v>0</v>
      </c>
      <c r="K389" s="55">
        <f t="shared" si="20"/>
        <v>0</v>
      </c>
    </row>
    <row r="390" spans="1:11" s="56" customFormat="1" ht="33" customHeight="1" x14ac:dyDescent="0.3">
      <c r="A390" s="71">
        <v>1470</v>
      </c>
      <c r="B390" s="72">
        <v>100</v>
      </c>
      <c r="C390" s="71" t="s">
        <v>443</v>
      </c>
      <c r="D390" s="73" t="s">
        <v>406</v>
      </c>
      <c r="E390" s="73" t="s">
        <v>412</v>
      </c>
      <c r="F390" s="76">
        <v>0.56000000000000005</v>
      </c>
      <c r="G390" s="77">
        <v>0.33</v>
      </c>
      <c r="H390" s="70">
        <f t="shared" si="21"/>
        <v>0.6160000000000001</v>
      </c>
      <c r="I390" s="54">
        <v>0</v>
      </c>
      <c r="J390" s="53">
        <f t="shared" si="22"/>
        <v>0</v>
      </c>
      <c r="K390" s="55">
        <f t="shared" si="20"/>
        <v>0</v>
      </c>
    </row>
    <row r="391" spans="1:11" s="56" customFormat="1" ht="33" customHeight="1" x14ac:dyDescent="0.3">
      <c r="A391" s="71">
        <v>1471</v>
      </c>
      <c r="B391" s="72">
        <v>100</v>
      </c>
      <c r="C391" s="73" t="s">
        <v>443</v>
      </c>
      <c r="D391" s="73" t="s">
        <v>406</v>
      </c>
      <c r="E391" s="90" t="s">
        <v>413</v>
      </c>
      <c r="F391" s="76">
        <v>0.56000000000000005</v>
      </c>
      <c r="G391" s="77">
        <v>0.33</v>
      </c>
      <c r="H391" s="70">
        <f t="shared" si="21"/>
        <v>0.6160000000000001</v>
      </c>
      <c r="I391" s="54">
        <v>0</v>
      </c>
      <c r="J391" s="53">
        <f t="shared" si="22"/>
        <v>0</v>
      </c>
      <c r="K391" s="55">
        <f t="shared" si="20"/>
        <v>0</v>
      </c>
    </row>
    <row r="392" spans="1:11" s="56" customFormat="1" ht="33" customHeight="1" x14ac:dyDescent="0.3">
      <c r="A392" s="71">
        <v>1472</v>
      </c>
      <c r="B392" s="72">
        <v>100</v>
      </c>
      <c r="C392" s="73" t="s">
        <v>443</v>
      </c>
      <c r="D392" s="73" t="s">
        <v>406</v>
      </c>
      <c r="E392" s="74" t="s">
        <v>414</v>
      </c>
      <c r="F392" s="76">
        <v>0.56000000000000005</v>
      </c>
      <c r="G392" s="77">
        <v>0.33</v>
      </c>
      <c r="H392" s="70">
        <f t="shared" si="21"/>
        <v>0.6160000000000001</v>
      </c>
      <c r="I392" s="54">
        <v>0</v>
      </c>
      <c r="J392" s="53">
        <f t="shared" si="22"/>
        <v>0</v>
      </c>
      <c r="K392" s="55">
        <f t="shared" si="20"/>
        <v>0</v>
      </c>
    </row>
    <row r="393" spans="1:11" s="56" customFormat="1" ht="33" customHeight="1" x14ac:dyDescent="0.3">
      <c r="A393" s="71">
        <v>1722</v>
      </c>
      <c r="B393" s="72">
        <v>100</v>
      </c>
      <c r="C393" s="73" t="s">
        <v>443</v>
      </c>
      <c r="D393" s="73" t="s">
        <v>467</v>
      </c>
      <c r="E393" s="90" t="s">
        <v>528</v>
      </c>
      <c r="F393" s="76">
        <v>0.64</v>
      </c>
      <c r="G393" s="77">
        <v>0.3</v>
      </c>
      <c r="H393" s="70">
        <f t="shared" si="21"/>
        <v>0.70400000000000007</v>
      </c>
      <c r="I393" s="54">
        <v>0</v>
      </c>
      <c r="J393" s="53">
        <f t="shared" si="22"/>
        <v>0</v>
      </c>
      <c r="K393" s="55">
        <f t="shared" si="20"/>
        <v>0</v>
      </c>
    </row>
    <row r="394" spans="1:11" s="56" customFormat="1" ht="33" customHeight="1" x14ac:dyDescent="0.3">
      <c r="A394" s="71">
        <v>1723</v>
      </c>
      <c r="B394" s="72">
        <v>100</v>
      </c>
      <c r="C394" s="73" t="s">
        <v>443</v>
      </c>
      <c r="D394" s="73" t="s">
        <v>467</v>
      </c>
      <c r="E394" s="74" t="s">
        <v>529</v>
      </c>
      <c r="F394" s="76">
        <v>0.64</v>
      </c>
      <c r="G394" s="77">
        <v>0.3</v>
      </c>
      <c r="H394" s="70">
        <f t="shared" si="21"/>
        <v>0.70400000000000007</v>
      </c>
      <c r="I394" s="54">
        <v>0</v>
      </c>
      <c r="J394" s="53">
        <f t="shared" si="22"/>
        <v>0</v>
      </c>
      <c r="K394" s="55">
        <f t="shared" si="20"/>
        <v>0</v>
      </c>
    </row>
    <row r="395" spans="1:11" s="56" customFormat="1" ht="33" customHeight="1" x14ac:dyDescent="0.3">
      <c r="A395" s="71">
        <v>1473</v>
      </c>
      <c r="B395" s="72">
        <v>100</v>
      </c>
      <c r="C395" s="73" t="s">
        <v>443</v>
      </c>
      <c r="D395" s="73" t="s">
        <v>415</v>
      </c>
      <c r="E395" s="74" t="s">
        <v>416</v>
      </c>
      <c r="F395" s="76">
        <v>0.63</v>
      </c>
      <c r="G395" s="77">
        <v>0.28999999999999998</v>
      </c>
      <c r="H395" s="70">
        <f t="shared" si="21"/>
        <v>0.69300000000000006</v>
      </c>
      <c r="I395" s="54">
        <v>0</v>
      </c>
      <c r="J395" s="53">
        <f t="shared" si="22"/>
        <v>0</v>
      </c>
      <c r="K395" s="55">
        <f t="shared" si="20"/>
        <v>0</v>
      </c>
    </row>
    <row r="396" spans="1:11" s="56" customFormat="1" ht="33" customHeight="1" x14ac:dyDescent="0.3">
      <c r="A396" s="71">
        <v>1477</v>
      </c>
      <c r="B396" s="72">
        <v>100</v>
      </c>
      <c r="C396" s="73" t="s">
        <v>443</v>
      </c>
      <c r="D396" s="73" t="s">
        <v>417</v>
      </c>
      <c r="E396" s="74" t="s">
        <v>418</v>
      </c>
      <c r="F396" s="76">
        <v>0.53</v>
      </c>
      <c r="G396" s="77">
        <v>0.28999999999999998</v>
      </c>
      <c r="H396" s="70">
        <f t="shared" si="21"/>
        <v>0.58300000000000007</v>
      </c>
      <c r="I396" s="54">
        <v>0</v>
      </c>
      <c r="J396" s="53">
        <f t="shared" si="22"/>
        <v>0</v>
      </c>
      <c r="K396" s="55">
        <f t="shared" ref="K396:K414" si="23">((H396-(H396*$K$11))*I396)+(G396*I396)</f>
        <v>0</v>
      </c>
    </row>
    <row r="397" spans="1:11" s="56" customFormat="1" ht="33" customHeight="1" x14ac:dyDescent="0.3">
      <c r="A397" s="71">
        <v>1478</v>
      </c>
      <c r="B397" s="72">
        <v>100</v>
      </c>
      <c r="C397" s="73" t="s">
        <v>443</v>
      </c>
      <c r="D397" s="73" t="s">
        <v>417</v>
      </c>
      <c r="E397" s="74" t="s">
        <v>419</v>
      </c>
      <c r="F397" s="76">
        <v>0.53</v>
      </c>
      <c r="G397" s="77">
        <v>0.3</v>
      </c>
      <c r="H397" s="70">
        <f t="shared" ref="H397:H414" si="24">F397*1.1</f>
        <v>0.58300000000000007</v>
      </c>
      <c r="I397" s="54">
        <v>0</v>
      </c>
      <c r="J397" s="53">
        <f t="shared" si="22"/>
        <v>0</v>
      </c>
      <c r="K397" s="55">
        <f t="shared" si="23"/>
        <v>0</v>
      </c>
    </row>
    <row r="398" spans="1:11" s="56" customFormat="1" ht="33" customHeight="1" x14ac:dyDescent="0.3">
      <c r="A398" s="71">
        <v>1480</v>
      </c>
      <c r="B398" s="72">
        <v>100</v>
      </c>
      <c r="C398" s="73" t="s">
        <v>443</v>
      </c>
      <c r="D398" s="73" t="s">
        <v>417</v>
      </c>
      <c r="E398" s="74" t="s">
        <v>420</v>
      </c>
      <c r="F398" s="76">
        <v>0.53</v>
      </c>
      <c r="G398" s="77">
        <v>0.3</v>
      </c>
      <c r="H398" s="70">
        <f t="shared" si="24"/>
        <v>0.58300000000000007</v>
      </c>
      <c r="I398" s="54">
        <v>0</v>
      </c>
      <c r="J398" s="53">
        <f t="shared" si="22"/>
        <v>0</v>
      </c>
      <c r="K398" s="55">
        <f t="shared" si="23"/>
        <v>0</v>
      </c>
    </row>
    <row r="399" spans="1:11" s="56" customFormat="1" ht="33" customHeight="1" x14ac:dyDescent="0.3">
      <c r="A399" s="71">
        <v>1475</v>
      </c>
      <c r="B399" s="72">
        <v>100</v>
      </c>
      <c r="C399" s="73" t="s">
        <v>443</v>
      </c>
      <c r="D399" s="73" t="s">
        <v>417</v>
      </c>
      <c r="E399" s="74" t="s">
        <v>682</v>
      </c>
      <c r="F399" s="76">
        <v>0.53</v>
      </c>
      <c r="G399" s="77">
        <v>0.3</v>
      </c>
      <c r="H399" s="70">
        <f t="shared" si="24"/>
        <v>0.58300000000000007</v>
      </c>
      <c r="I399" s="54">
        <v>0</v>
      </c>
      <c r="J399" s="53">
        <f t="shared" si="22"/>
        <v>0</v>
      </c>
      <c r="K399" s="55">
        <f t="shared" si="23"/>
        <v>0</v>
      </c>
    </row>
    <row r="400" spans="1:11" s="56" customFormat="1" ht="33" customHeight="1" x14ac:dyDescent="0.3">
      <c r="A400" s="71">
        <v>1763</v>
      </c>
      <c r="B400" s="72">
        <v>100</v>
      </c>
      <c r="C400" s="73" t="s">
        <v>443</v>
      </c>
      <c r="D400" s="73" t="s">
        <v>417</v>
      </c>
      <c r="E400" s="73" t="s">
        <v>683</v>
      </c>
      <c r="F400" s="76">
        <v>0.53</v>
      </c>
      <c r="G400" s="77">
        <v>0.3</v>
      </c>
      <c r="H400" s="70">
        <f t="shared" si="24"/>
        <v>0.58300000000000007</v>
      </c>
      <c r="I400" s="54">
        <v>0</v>
      </c>
      <c r="J400" s="53">
        <f t="shared" si="22"/>
        <v>0</v>
      </c>
      <c r="K400" s="55">
        <f t="shared" si="23"/>
        <v>0</v>
      </c>
    </row>
    <row r="401" spans="1:11" s="56" customFormat="1" ht="33" customHeight="1" x14ac:dyDescent="0.3">
      <c r="A401" s="71">
        <v>1485</v>
      </c>
      <c r="B401" s="72">
        <v>100</v>
      </c>
      <c r="C401" s="73" t="s">
        <v>443</v>
      </c>
      <c r="D401" s="73" t="s">
        <v>417</v>
      </c>
      <c r="E401" s="74" t="s">
        <v>422</v>
      </c>
      <c r="F401" s="76">
        <v>0.53</v>
      </c>
      <c r="G401" s="77">
        <v>0.3</v>
      </c>
      <c r="H401" s="70">
        <f t="shared" si="24"/>
        <v>0.58300000000000007</v>
      </c>
      <c r="I401" s="54">
        <v>0</v>
      </c>
      <c r="J401" s="53">
        <f t="shared" si="22"/>
        <v>0</v>
      </c>
      <c r="K401" s="55">
        <f t="shared" si="23"/>
        <v>0</v>
      </c>
    </row>
    <row r="402" spans="1:11" s="56" customFormat="1" ht="33" customHeight="1" x14ac:dyDescent="0.3">
      <c r="A402" s="71">
        <v>1487</v>
      </c>
      <c r="B402" s="72">
        <v>100</v>
      </c>
      <c r="C402" s="73" t="s">
        <v>443</v>
      </c>
      <c r="D402" s="73" t="s">
        <v>417</v>
      </c>
      <c r="E402" s="74" t="s">
        <v>423</v>
      </c>
      <c r="F402" s="76">
        <v>0.53</v>
      </c>
      <c r="G402" s="77">
        <v>0.33</v>
      </c>
      <c r="H402" s="70">
        <f t="shared" si="24"/>
        <v>0.58300000000000007</v>
      </c>
      <c r="I402" s="54">
        <v>0</v>
      </c>
      <c r="J402" s="53">
        <f t="shared" si="22"/>
        <v>0</v>
      </c>
      <c r="K402" s="55">
        <f t="shared" si="23"/>
        <v>0</v>
      </c>
    </row>
    <row r="403" spans="1:11" s="56" customFormat="1" ht="33" customHeight="1" x14ac:dyDescent="0.3">
      <c r="A403" s="71">
        <v>1958</v>
      </c>
      <c r="B403" s="72">
        <v>100</v>
      </c>
      <c r="C403" s="73" t="s">
        <v>443</v>
      </c>
      <c r="D403" s="73" t="s">
        <v>417</v>
      </c>
      <c r="E403" s="74" t="s">
        <v>684</v>
      </c>
      <c r="F403" s="76">
        <v>0.53</v>
      </c>
      <c r="G403" s="77">
        <v>0.3</v>
      </c>
      <c r="H403" s="70">
        <f t="shared" si="24"/>
        <v>0.58300000000000007</v>
      </c>
      <c r="I403" s="54">
        <v>0</v>
      </c>
      <c r="J403" s="53">
        <f t="shared" si="22"/>
        <v>0</v>
      </c>
      <c r="K403" s="55">
        <f t="shared" si="23"/>
        <v>0</v>
      </c>
    </row>
    <row r="404" spans="1:11" s="56" customFormat="1" ht="33" customHeight="1" x14ac:dyDescent="0.3">
      <c r="A404" s="71">
        <v>1488</v>
      </c>
      <c r="B404" s="72">
        <v>100</v>
      </c>
      <c r="C404" s="73" t="s">
        <v>443</v>
      </c>
      <c r="D404" s="73" t="s">
        <v>417</v>
      </c>
      <c r="E404" s="74" t="s">
        <v>424</v>
      </c>
      <c r="F404" s="76">
        <v>0.53</v>
      </c>
      <c r="G404" s="77">
        <v>0.3</v>
      </c>
      <c r="H404" s="70">
        <f t="shared" si="24"/>
        <v>0.58300000000000007</v>
      </c>
      <c r="I404" s="54">
        <v>0</v>
      </c>
      <c r="J404" s="53">
        <f t="shared" si="22"/>
        <v>0</v>
      </c>
      <c r="K404" s="55">
        <f t="shared" si="23"/>
        <v>0</v>
      </c>
    </row>
    <row r="405" spans="1:11" s="56" customFormat="1" ht="33" customHeight="1" x14ac:dyDescent="0.3">
      <c r="A405" s="71">
        <v>1489</v>
      </c>
      <c r="B405" s="72">
        <v>100</v>
      </c>
      <c r="C405" s="73" t="s">
        <v>443</v>
      </c>
      <c r="D405" s="73" t="s">
        <v>417</v>
      </c>
      <c r="E405" s="74" t="s">
        <v>425</v>
      </c>
      <c r="F405" s="76">
        <v>0.53</v>
      </c>
      <c r="G405" s="77">
        <v>0.3</v>
      </c>
      <c r="H405" s="70">
        <f t="shared" si="24"/>
        <v>0.58300000000000007</v>
      </c>
      <c r="I405" s="54">
        <v>0</v>
      </c>
      <c r="J405" s="53">
        <f t="shared" si="22"/>
        <v>0</v>
      </c>
      <c r="K405" s="55">
        <f t="shared" si="23"/>
        <v>0</v>
      </c>
    </row>
    <row r="406" spans="1:11" s="56" customFormat="1" ht="33" customHeight="1" x14ac:dyDescent="0.3">
      <c r="A406" s="71">
        <v>1490</v>
      </c>
      <c r="B406" s="72">
        <v>100</v>
      </c>
      <c r="C406" s="73" t="s">
        <v>443</v>
      </c>
      <c r="D406" s="73" t="s">
        <v>417</v>
      </c>
      <c r="E406" s="73" t="s">
        <v>426</v>
      </c>
      <c r="F406" s="76">
        <v>0.53</v>
      </c>
      <c r="G406" s="77">
        <v>0.33</v>
      </c>
      <c r="H406" s="70">
        <f t="shared" si="24"/>
        <v>0.58300000000000007</v>
      </c>
      <c r="I406" s="54">
        <v>0</v>
      </c>
      <c r="J406" s="53">
        <f t="shared" si="22"/>
        <v>0</v>
      </c>
      <c r="K406" s="55">
        <f t="shared" si="23"/>
        <v>0</v>
      </c>
    </row>
    <row r="407" spans="1:11" s="56" customFormat="1" ht="33" customHeight="1" x14ac:dyDescent="0.3">
      <c r="A407" s="71">
        <v>1492</v>
      </c>
      <c r="B407" s="72">
        <v>100</v>
      </c>
      <c r="C407" s="73" t="s">
        <v>443</v>
      </c>
      <c r="D407" s="73" t="s">
        <v>417</v>
      </c>
      <c r="E407" s="73" t="s">
        <v>427</v>
      </c>
      <c r="F407" s="76">
        <v>0.53</v>
      </c>
      <c r="G407" s="77">
        <v>0.3</v>
      </c>
      <c r="H407" s="70">
        <f t="shared" si="24"/>
        <v>0.58300000000000007</v>
      </c>
      <c r="I407" s="54">
        <v>0</v>
      </c>
      <c r="J407" s="53">
        <f t="shared" si="22"/>
        <v>0</v>
      </c>
      <c r="K407" s="55">
        <f t="shared" si="23"/>
        <v>0</v>
      </c>
    </row>
    <row r="408" spans="1:11" s="56" customFormat="1" ht="33" customHeight="1" x14ac:dyDescent="0.3">
      <c r="A408" s="71">
        <v>1481</v>
      </c>
      <c r="B408" s="72">
        <v>100</v>
      </c>
      <c r="C408" s="73" t="s">
        <v>443</v>
      </c>
      <c r="D408" s="73" t="s">
        <v>417</v>
      </c>
      <c r="E408" s="73" t="s">
        <v>685</v>
      </c>
      <c r="F408" s="76">
        <v>0.53</v>
      </c>
      <c r="G408" s="77">
        <v>0.28000000000000003</v>
      </c>
      <c r="H408" s="70">
        <f t="shared" si="24"/>
        <v>0.58300000000000007</v>
      </c>
      <c r="I408" s="54">
        <v>0</v>
      </c>
      <c r="J408" s="53">
        <f t="shared" si="22"/>
        <v>0</v>
      </c>
      <c r="K408" s="55">
        <f t="shared" si="23"/>
        <v>0</v>
      </c>
    </row>
    <row r="409" spans="1:11" s="56" customFormat="1" ht="33" customHeight="1" x14ac:dyDescent="0.3">
      <c r="A409" s="71">
        <v>1482</v>
      </c>
      <c r="B409" s="72">
        <v>100</v>
      </c>
      <c r="C409" s="73" t="s">
        <v>443</v>
      </c>
      <c r="D409" s="73" t="s">
        <v>466</v>
      </c>
      <c r="E409" s="74" t="s">
        <v>686</v>
      </c>
      <c r="F409" s="76">
        <v>0.53</v>
      </c>
      <c r="G409" s="77">
        <v>0.3</v>
      </c>
      <c r="H409" s="70">
        <f t="shared" si="24"/>
        <v>0.58300000000000007</v>
      </c>
      <c r="I409" s="54">
        <v>0</v>
      </c>
      <c r="J409" s="53">
        <f t="shared" si="22"/>
        <v>0</v>
      </c>
      <c r="K409" s="55">
        <f t="shared" si="23"/>
        <v>0</v>
      </c>
    </row>
    <row r="410" spans="1:11" s="56" customFormat="1" ht="33" customHeight="1" x14ac:dyDescent="0.3">
      <c r="A410" s="71">
        <v>1493</v>
      </c>
      <c r="B410" s="72">
        <v>100</v>
      </c>
      <c r="C410" s="73" t="s">
        <v>443</v>
      </c>
      <c r="D410" s="73" t="s">
        <v>417</v>
      </c>
      <c r="E410" s="74" t="s">
        <v>428</v>
      </c>
      <c r="F410" s="76">
        <v>0.53</v>
      </c>
      <c r="G410" s="77">
        <v>0.3</v>
      </c>
      <c r="H410" s="70">
        <f t="shared" si="24"/>
        <v>0.58300000000000007</v>
      </c>
      <c r="I410" s="54">
        <v>0</v>
      </c>
      <c r="J410" s="53">
        <f t="shared" ref="J410:J414" si="25">(G410+H410)*I410</f>
        <v>0</v>
      </c>
      <c r="K410" s="55">
        <f t="shared" si="23"/>
        <v>0</v>
      </c>
    </row>
    <row r="411" spans="1:11" s="56" customFormat="1" ht="33" customHeight="1" x14ac:dyDescent="0.3">
      <c r="A411" s="71">
        <v>1495</v>
      </c>
      <c r="B411" s="72">
        <v>100</v>
      </c>
      <c r="C411" s="73" t="s">
        <v>443</v>
      </c>
      <c r="D411" s="73" t="s">
        <v>417</v>
      </c>
      <c r="E411" s="74" t="s">
        <v>429</v>
      </c>
      <c r="F411" s="76">
        <v>0.53</v>
      </c>
      <c r="G411" s="77">
        <v>0.3</v>
      </c>
      <c r="H411" s="70">
        <f t="shared" si="24"/>
        <v>0.58300000000000007</v>
      </c>
      <c r="I411" s="54">
        <v>0</v>
      </c>
      <c r="J411" s="53">
        <f t="shared" si="25"/>
        <v>0</v>
      </c>
      <c r="K411" s="55">
        <f t="shared" si="23"/>
        <v>0</v>
      </c>
    </row>
    <row r="412" spans="1:11" s="56" customFormat="1" ht="33" customHeight="1" x14ac:dyDescent="0.3">
      <c r="A412" s="71">
        <v>1496</v>
      </c>
      <c r="B412" s="72">
        <v>100</v>
      </c>
      <c r="C412" s="73" t="s">
        <v>443</v>
      </c>
      <c r="D412" s="73" t="s">
        <v>417</v>
      </c>
      <c r="E412" s="74" t="s">
        <v>430</v>
      </c>
      <c r="F412" s="76">
        <v>0.53</v>
      </c>
      <c r="G412" s="77">
        <v>0.3</v>
      </c>
      <c r="H412" s="70">
        <f t="shared" si="24"/>
        <v>0.58300000000000007</v>
      </c>
      <c r="I412" s="54">
        <v>0</v>
      </c>
      <c r="J412" s="53">
        <f t="shared" si="25"/>
        <v>0</v>
      </c>
      <c r="K412" s="55">
        <f t="shared" si="23"/>
        <v>0</v>
      </c>
    </row>
    <row r="413" spans="1:11" s="56" customFormat="1" ht="33" customHeight="1" x14ac:dyDescent="0.3">
      <c r="A413" s="71">
        <v>1498</v>
      </c>
      <c r="B413" s="72">
        <v>100</v>
      </c>
      <c r="C413" s="73" t="s">
        <v>447</v>
      </c>
      <c r="D413" s="74" t="s">
        <v>431</v>
      </c>
      <c r="E413" s="74" t="s">
        <v>322</v>
      </c>
      <c r="F413" s="76">
        <v>0.57999999999999996</v>
      </c>
      <c r="G413" s="77">
        <v>0.21</v>
      </c>
      <c r="H413" s="70">
        <f t="shared" si="24"/>
        <v>0.63800000000000001</v>
      </c>
      <c r="I413" s="54">
        <v>0</v>
      </c>
      <c r="J413" s="53">
        <f t="shared" si="25"/>
        <v>0</v>
      </c>
      <c r="K413" s="55">
        <f t="shared" si="23"/>
        <v>0</v>
      </c>
    </row>
    <row r="414" spans="1:11" s="56" customFormat="1" ht="33" customHeight="1" x14ac:dyDescent="0.3">
      <c r="A414" s="71">
        <v>1499</v>
      </c>
      <c r="B414" s="72">
        <v>100</v>
      </c>
      <c r="C414" s="73" t="s">
        <v>447</v>
      </c>
      <c r="D414" s="74" t="s">
        <v>432</v>
      </c>
      <c r="E414" s="75" t="s">
        <v>433</v>
      </c>
      <c r="F414" s="76">
        <v>0.57999999999999996</v>
      </c>
      <c r="G414" s="77">
        <v>0.28000000000000003</v>
      </c>
      <c r="H414" s="70">
        <f t="shared" si="24"/>
        <v>0.63800000000000001</v>
      </c>
      <c r="I414" s="54">
        <v>0</v>
      </c>
      <c r="J414" s="53">
        <f t="shared" si="25"/>
        <v>0</v>
      </c>
      <c r="K414" s="55">
        <f t="shared" si="23"/>
        <v>0</v>
      </c>
    </row>
    <row r="415" spans="1:11" ht="21" x14ac:dyDescent="0.4">
      <c r="A415" s="24"/>
      <c r="B415" s="25"/>
      <c r="C415" s="26"/>
      <c r="D415" s="27"/>
      <c r="E415" s="27"/>
      <c r="F415" s="28"/>
      <c r="G415" s="29"/>
      <c r="H415" s="95" t="s">
        <v>482</v>
      </c>
      <c r="I415" s="67">
        <f>SUM(I12:I414)</f>
        <v>0</v>
      </c>
      <c r="J415" s="68">
        <f>SUM(J12:J414)</f>
        <v>0</v>
      </c>
      <c r="K415" s="68">
        <f>SUM(K12:K414)</f>
        <v>0</v>
      </c>
    </row>
    <row r="416" spans="1:11" x14ac:dyDescent="0.3">
      <c r="A416" s="31"/>
      <c r="B416" s="25"/>
      <c r="C416" s="26"/>
      <c r="D416" s="27"/>
      <c r="E416" s="27"/>
      <c r="F416" s="32"/>
      <c r="G416" s="33"/>
      <c r="H416" s="30"/>
      <c r="I416" s="34"/>
      <c r="J416" s="35"/>
    </row>
    <row r="417" spans="1:10" x14ac:dyDescent="0.3">
      <c r="A417" s="31"/>
      <c r="B417" s="25"/>
      <c r="C417" s="27"/>
      <c r="D417" s="27"/>
      <c r="E417" s="27"/>
      <c r="F417" s="32"/>
      <c r="G417" s="33"/>
      <c r="H417" s="30"/>
      <c r="I417" s="34"/>
      <c r="J417" s="35"/>
    </row>
    <row r="418" spans="1:10" x14ac:dyDescent="0.3">
      <c r="A418" s="31"/>
      <c r="B418" s="25"/>
      <c r="C418" s="27"/>
      <c r="D418" s="27"/>
      <c r="E418" s="27"/>
      <c r="F418" s="32"/>
      <c r="G418" s="33"/>
      <c r="H418" s="30"/>
      <c r="I418" s="34"/>
      <c r="J418" s="35"/>
    </row>
    <row r="419" spans="1:10" x14ac:dyDescent="0.3">
      <c r="A419" s="31"/>
      <c r="B419" s="25"/>
      <c r="C419" s="27"/>
      <c r="D419" s="27"/>
      <c r="E419" s="27"/>
      <c r="F419" s="32"/>
      <c r="G419" s="33"/>
      <c r="H419" s="30"/>
      <c r="I419" s="34"/>
      <c r="J419" s="35"/>
    </row>
    <row r="420" spans="1:10" x14ac:dyDescent="0.3">
      <c r="A420" s="31"/>
      <c r="B420" s="25"/>
      <c r="C420" s="27"/>
      <c r="D420" s="27"/>
      <c r="E420" s="27"/>
      <c r="F420" s="32"/>
      <c r="G420" s="33"/>
      <c r="H420" s="30"/>
      <c r="I420" s="34"/>
      <c r="J420" s="36"/>
    </row>
    <row r="421" spans="1:10" x14ac:dyDescent="0.3">
      <c r="A421" s="31"/>
      <c r="B421" s="25"/>
      <c r="C421" s="26"/>
      <c r="D421" s="27"/>
      <c r="E421" s="27"/>
      <c r="F421" s="32"/>
      <c r="G421" s="33"/>
      <c r="H421" s="30"/>
      <c r="I421" s="34"/>
      <c r="J421" s="36"/>
    </row>
    <row r="422" spans="1:10" x14ac:dyDescent="0.3">
      <c r="A422" s="31"/>
      <c r="B422" s="37"/>
      <c r="C422" s="26"/>
      <c r="D422" s="38"/>
      <c r="E422" s="38"/>
      <c r="F422" s="32"/>
      <c r="G422" s="33"/>
      <c r="H422" s="30"/>
      <c r="I422" s="34"/>
      <c r="J422" s="36"/>
    </row>
    <row r="423" spans="1:10" x14ac:dyDescent="0.3">
      <c r="A423" s="31"/>
      <c r="B423" s="25"/>
      <c r="C423" s="26"/>
      <c r="D423" s="38"/>
      <c r="E423" s="38"/>
      <c r="F423" s="32"/>
      <c r="G423" s="33"/>
      <c r="H423" s="30"/>
      <c r="I423" s="34"/>
      <c r="J423" s="36"/>
    </row>
    <row r="424" spans="1:10" x14ac:dyDescent="0.3">
      <c r="A424" s="31"/>
      <c r="B424" s="25"/>
      <c r="C424" s="26"/>
      <c r="D424" s="27"/>
      <c r="E424" s="27"/>
      <c r="F424" s="32"/>
      <c r="G424" s="33"/>
      <c r="H424" s="30"/>
      <c r="I424" s="34"/>
      <c r="J424" s="36"/>
    </row>
    <row r="425" spans="1:10" x14ac:dyDescent="0.3">
      <c r="A425" s="31"/>
      <c r="B425" s="25"/>
      <c r="C425" s="26"/>
      <c r="D425" s="27"/>
      <c r="E425" s="27"/>
      <c r="F425" s="32"/>
      <c r="G425" s="33"/>
      <c r="H425" s="30"/>
      <c r="I425" s="34"/>
      <c r="J425" s="36"/>
    </row>
    <row r="426" spans="1:10" x14ac:dyDescent="0.3">
      <c r="A426" s="31"/>
      <c r="B426" s="25"/>
      <c r="C426" s="26"/>
      <c r="D426" s="27"/>
      <c r="E426" s="27"/>
      <c r="F426" s="32"/>
      <c r="G426" s="33"/>
      <c r="H426" s="30"/>
      <c r="I426" s="34"/>
      <c r="J426" s="36"/>
    </row>
    <row r="427" spans="1:10" x14ac:dyDescent="0.3">
      <c r="A427" s="31"/>
      <c r="B427" s="25"/>
      <c r="C427" s="26"/>
      <c r="D427" s="27"/>
      <c r="E427" s="27"/>
      <c r="F427" s="32"/>
      <c r="G427" s="33"/>
      <c r="H427" s="30"/>
      <c r="I427" s="34"/>
      <c r="J427" s="36"/>
    </row>
    <row r="428" spans="1:10" x14ac:dyDescent="0.3">
      <c r="A428" s="31"/>
      <c r="B428" s="25"/>
      <c r="C428" s="26"/>
      <c r="D428" s="27"/>
      <c r="E428" s="27"/>
      <c r="F428" s="32"/>
      <c r="G428" s="33"/>
      <c r="H428" s="30"/>
      <c r="I428" s="34"/>
      <c r="J428" s="36"/>
    </row>
    <row r="429" spans="1:10" x14ac:dyDescent="0.3">
      <c r="A429" s="31"/>
      <c r="B429" s="25"/>
      <c r="C429" s="26"/>
      <c r="D429" s="27"/>
      <c r="E429" s="27"/>
      <c r="F429" s="32"/>
      <c r="G429" s="33"/>
      <c r="H429" s="30"/>
      <c r="I429" s="34"/>
      <c r="J429" s="36"/>
    </row>
    <row r="430" spans="1:10" x14ac:dyDescent="0.3">
      <c r="A430" s="31"/>
      <c r="B430" s="37"/>
      <c r="C430" s="27"/>
      <c r="D430" s="27"/>
      <c r="E430" s="27"/>
      <c r="F430" s="32"/>
      <c r="G430" s="33"/>
      <c r="H430" s="30"/>
      <c r="I430" s="34"/>
      <c r="J430" s="36"/>
    </row>
    <row r="431" spans="1:10" x14ac:dyDescent="0.3">
      <c r="A431" s="31"/>
      <c r="B431" s="25"/>
      <c r="C431" s="26"/>
      <c r="D431" s="27"/>
      <c r="E431" s="27"/>
      <c r="F431" s="32"/>
      <c r="G431" s="33"/>
      <c r="H431" s="30"/>
      <c r="I431" s="34"/>
      <c r="J431" s="36"/>
    </row>
    <row r="432" spans="1:10" x14ac:dyDescent="0.3">
      <c r="A432" s="31"/>
      <c r="B432" s="25"/>
      <c r="C432" s="26"/>
      <c r="D432" s="27"/>
      <c r="E432" s="27"/>
      <c r="F432" s="32"/>
      <c r="G432" s="33"/>
      <c r="H432" s="30"/>
      <c r="I432" s="34"/>
      <c r="J432" s="36"/>
    </row>
    <row r="433" spans="1:10" x14ac:dyDescent="0.3">
      <c r="A433" s="31"/>
      <c r="B433" s="25"/>
      <c r="C433" s="26"/>
      <c r="D433" s="27"/>
      <c r="E433" s="27"/>
      <c r="F433" s="32"/>
      <c r="G433" s="33"/>
      <c r="H433" s="30"/>
      <c r="I433" s="34"/>
      <c r="J433" s="36"/>
    </row>
    <row r="434" spans="1:10" x14ac:dyDescent="0.3">
      <c r="A434" s="31"/>
      <c r="B434" s="25"/>
      <c r="C434" s="26"/>
      <c r="D434" s="27"/>
      <c r="E434" s="27"/>
      <c r="F434" s="32"/>
      <c r="G434" s="33"/>
      <c r="H434" s="30"/>
      <c r="I434" s="34"/>
      <c r="J434" s="36"/>
    </row>
    <row r="435" spans="1:10" x14ac:dyDescent="0.3">
      <c r="A435" s="31"/>
      <c r="B435" s="37"/>
      <c r="C435" s="27"/>
      <c r="D435" s="27"/>
      <c r="E435" s="27"/>
      <c r="F435" s="32"/>
      <c r="G435" s="33"/>
      <c r="H435" s="30"/>
      <c r="I435" s="34"/>
      <c r="J435" s="36"/>
    </row>
    <row r="436" spans="1:10" x14ac:dyDescent="0.3">
      <c r="A436" s="31"/>
      <c r="B436" s="39"/>
      <c r="C436" s="40"/>
      <c r="D436" s="40"/>
      <c r="E436" s="40"/>
      <c r="F436" s="32"/>
      <c r="G436" s="41"/>
      <c r="H436" s="30"/>
      <c r="I436" s="34"/>
      <c r="J436" s="36"/>
    </row>
    <row r="437" spans="1:10" x14ac:dyDescent="0.3">
      <c r="A437" s="31"/>
      <c r="B437" s="25"/>
      <c r="C437" s="27"/>
      <c r="D437" s="27"/>
      <c r="E437" s="27"/>
      <c r="F437" s="32"/>
      <c r="G437" s="41"/>
      <c r="H437" s="30"/>
      <c r="I437" s="34"/>
      <c r="J437" s="36"/>
    </row>
    <row r="438" spans="1:10" x14ac:dyDescent="0.3">
      <c r="A438" s="31"/>
      <c r="B438" s="25"/>
      <c r="C438" s="27"/>
      <c r="D438" s="27"/>
      <c r="E438" s="27"/>
      <c r="F438" s="32"/>
      <c r="G438" s="41"/>
      <c r="H438" s="30"/>
      <c r="I438" s="34"/>
      <c r="J438" s="36"/>
    </row>
    <row r="439" spans="1:10" x14ac:dyDescent="0.3">
      <c r="A439" s="31"/>
      <c r="B439" s="25"/>
      <c r="C439" s="42"/>
      <c r="D439" s="42"/>
      <c r="E439" s="42"/>
      <c r="F439" s="32"/>
      <c r="G439" s="33"/>
      <c r="H439" s="30"/>
      <c r="I439" s="34"/>
      <c r="J439" s="36"/>
    </row>
    <row r="440" spans="1:10" x14ac:dyDescent="0.3">
      <c r="A440" s="31"/>
      <c r="B440" s="25"/>
      <c r="C440" s="42"/>
      <c r="D440" s="27"/>
      <c r="E440" s="27"/>
      <c r="F440" s="32"/>
      <c r="G440" s="33"/>
      <c r="H440" s="30"/>
      <c r="I440" s="34"/>
      <c r="J440" s="36"/>
    </row>
    <row r="441" spans="1:10" x14ac:dyDescent="0.3">
      <c r="A441" s="31"/>
      <c r="B441" s="25"/>
      <c r="C441" s="42"/>
      <c r="D441" s="42"/>
      <c r="E441" s="42"/>
      <c r="F441" s="32"/>
      <c r="G441" s="33"/>
      <c r="H441" s="30"/>
      <c r="I441" s="34"/>
      <c r="J441" s="36"/>
    </row>
    <row r="442" spans="1:10" x14ac:dyDescent="0.3">
      <c r="A442" s="43"/>
      <c r="B442" s="25"/>
      <c r="C442" s="27"/>
      <c r="D442" s="27"/>
      <c r="E442" s="27"/>
      <c r="F442" s="32"/>
      <c r="G442" s="33"/>
      <c r="H442" s="30"/>
      <c r="I442" s="34"/>
      <c r="J442" s="36"/>
    </row>
    <row r="443" spans="1:10" x14ac:dyDescent="0.3">
      <c r="A443" s="43"/>
      <c r="B443" s="25"/>
      <c r="C443" s="27"/>
      <c r="D443" s="27"/>
      <c r="E443" s="27"/>
      <c r="F443" s="32"/>
      <c r="G443" s="33"/>
      <c r="H443" s="30"/>
      <c r="I443" s="34"/>
      <c r="J443" s="36"/>
    </row>
    <row r="444" spans="1:10" x14ac:dyDescent="0.3">
      <c r="A444" s="43"/>
      <c r="B444" s="25"/>
      <c r="C444" s="40"/>
      <c r="D444" s="40"/>
      <c r="E444" s="40"/>
      <c r="F444" s="32"/>
      <c r="G444" s="33"/>
      <c r="H444" s="30"/>
      <c r="I444" s="34"/>
      <c r="J444" s="36"/>
    </row>
    <row r="445" spans="1:10" x14ac:dyDescent="0.3">
      <c r="A445" s="43"/>
      <c r="B445" s="25"/>
      <c r="C445" s="40"/>
      <c r="D445" s="40"/>
      <c r="E445" s="40"/>
      <c r="F445" s="32"/>
      <c r="G445" s="33"/>
      <c r="H445" s="30"/>
      <c r="I445" s="34"/>
      <c r="J445" s="36"/>
    </row>
    <row r="446" spans="1:10" x14ac:dyDescent="0.3">
      <c r="A446" s="43"/>
      <c r="B446" s="25"/>
      <c r="C446" s="40"/>
      <c r="D446" s="27"/>
      <c r="E446" s="27"/>
      <c r="F446" s="32"/>
      <c r="G446" s="33"/>
      <c r="H446" s="30"/>
      <c r="I446" s="34"/>
      <c r="J446" s="36"/>
    </row>
    <row r="447" spans="1:10" x14ac:dyDescent="0.3">
      <c r="A447" s="31"/>
      <c r="B447" s="25"/>
      <c r="C447" s="42"/>
      <c r="D447" s="27"/>
      <c r="E447" s="27"/>
      <c r="F447" s="32"/>
      <c r="G447" s="33"/>
      <c r="H447" s="30"/>
      <c r="I447" s="34"/>
      <c r="J447" s="36"/>
    </row>
    <row r="448" spans="1:10" x14ac:dyDescent="0.3">
      <c r="A448" s="31"/>
      <c r="B448" s="25"/>
      <c r="C448" s="42"/>
      <c r="D448" s="27"/>
      <c r="E448" s="27"/>
      <c r="F448" s="32"/>
      <c r="G448" s="33"/>
      <c r="H448" s="30"/>
      <c r="I448" s="34"/>
      <c r="J448" s="36"/>
    </row>
    <row r="449" spans="1:10" x14ac:dyDescent="0.3">
      <c r="A449" s="31"/>
      <c r="B449" s="25"/>
      <c r="C449" s="42"/>
      <c r="D449" s="27"/>
      <c r="E449" s="27"/>
      <c r="F449" s="32"/>
      <c r="G449" s="33"/>
      <c r="H449" s="30"/>
      <c r="I449" s="34"/>
      <c r="J449" s="36"/>
    </row>
    <row r="450" spans="1:10" x14ac:dyDescent="0.3">
      <c r="A450" s="31"/>
      <c r="B450" s="25"/>
      <c r="C450" s="27"/>
      <c r="D450" s="27"/>
      <c r="E450" s="27"/>
      <c r="F450" s="32"/>
      <c r="G450" s="33"/>
      <c r="H450" s="30"/>
      <c r="I450" s="34"/>
      <c r="J450" s="36"/>
    </row>
    <row r="451" spans="1:10" x14ac:dyDescent="0.3">
      <c r="A451" s="31"/>
      <c r="B451" s="25"/>
      <c r="C451" s="27"/>
      <c r="D451" s="27"/>
      <c r="E451" s="27"/>
      <c r="F451" s="32"/>
      <c r="G451" s="33"/>
      <c r="H451" s="30"/>
      <c r="I451" s="34"/>
      <c r="J451" s="36"/>
    </row>
    <row r="452" spans="1:10" x14ac:dyDescent="0.3">
      <c r="A452" s="31"/>
      <c r="B452" s="37"/>
      <c r="C452" s="27"/>
      <c r="D452" s="27"/>
      <c r="E452" s="27"/>
      <c r="F452" s="32"/>
      <c r="G452" s="33"/>
      <c r="H452" s="30"/>
      <c r="I452" s="34"/>
      <c r="J452" s="36"/>
    </row>
    <row r="453" spans="1:10" x14ac:dyDescent="0.3">
      <c r="A453" s="31"/>
      <c r="B453" s="37"/>
      <c r="C453" s="27"/>
      <c r="D453" s="27"/>
      <c r="E453" s="27"/>
      <c r="F453" s="32"/>
      <c r="G453" s="33"/>
      <c r="H453" s="30"/>
      <c r="I453" s="34"/>
      <c r="J453" s="36"/>
    </row>
    <row r="454" spans="1:10" x14ac:dyDescent="0.3">
      <c r="A454" s="31"/>
      <c r="B454" s="25"/>
      <c r="C454" s="27"/>
      <c r="D454" s="27"/>
      <c r="E454" s="27"/>
      <c r="F454" s="32"/>
      <c r="G454" s="33"/>
      <c r="H454" s="30"/>
      <c r="I454" s="34"/>
      <c r="J454" s="36"/>
    </row>
    <row r="455" spans="1:10" x14ac:dyDescent="0.3">
      <c r="A455" s="31"/>
      <c r="B455" s="25"/>
      <c r="C455" s="27"/>
      <c r="D455" s="27"/>
      <c r="E455" s="27"/>
      <c r="F455" s="32"/>
      <c r="G455" s="33"/>
      <c r="H455" s="30"/>
      <c r="I455" s="34"/>
      <c r="J455" s="36"/>
    </row>
    <row r="456" spans="1:10" x14ac:dyDescent="0.3">
      <c r="A456" s="31"/>
      <c r="B456" s="25"/>
      <c r="C456" s="27"/>
      <c r="D456" s="27"/>
      <c r="E456" s="27"/>
      <c r="F456" s="32"/>
      <c r="G456" s="33"/>
      <c r="H456" s="30"/>
      <c r="I456" s="34"/>
      <c r="J456" s="36"/>
    </row>
    <row r="457" spans="1:10" x14ac:dyDescent="0.3">
      <c r="A457" s="31"/>
      <c r="B457" s="25"/>
      <c r="C457" s="27"/>
      <c r="D457" s="27"/>
      <c r="E457" s="27"/>
      <c r="F457" s="32"/>
      <c r="G457" s="33"/>
      <c r="H457" s="30"/>
      <c r="I457" s="34"/>
      <c r="J457" s="36"/>
    </row>
    <row r="458" spans="1:10" x14ac:dyDescent="0.3">
      <c r="A458" s="31"/>
      <c r="B458" s="25"/>
      <c r="C458" s="27"/>
      <c r="D458" s="27"/>
      <c r="E458" s="27"/>
      <c r="F458" s="32"/>
      <c r="G458" s="33"/>
      <c r="H458" s="30"/>
      <c r="I458" s="34"/>
      <c r="J458" s="36"/>
    </row>
    <row r="459" spans="1:10" x14ac:dyDescent="0.3">
      <c r="A459" s="31"/>
      <c r="B459" s="25"/>
      <c r="C459" s="27"/>
      <c r="D459" s="27"/>
      <c r="E459" s="27"/>
      <c r="F459" s="32"/>
      <c r="G459" s="33"/>
      <c r="H459" s="30"/>
      <c r="I459" s="34"/>
      <c r="J459" s="36"/>
    </row>
    <row r="460" spans="1:10" x14ac:dyDescent="0.3">
      <c r="A460" s="31"/>
      <c r="B460" s="25"/>
      <c r="C460" s="27"/>
      <c r="D460" s="27"/>
      <c r="E460" s="27"/>
      <c r="F460" s="32"/>
      <c r="G460" s="33"/>
      <c r="H460" s="30"/>
      <c r="I460" s="34"/>
      <c r="J460" s="36"/>
    </row>
    <row r="461" spans="1:10" x14ac:dyDescent="0.3">
      <c r="A461" s="31"/>
      <c r="B461" s="25"/>
      <c r="C461" s="27"/>
      <c r="D461" s="27"/>
      <c r="E461" s="27"/>
      <c r="F461" s="32"/>
      <c r="G461" s="33"/>
      <c r="H461" s="30"/>
      <c r="I461" s="34"/>
      <c r="J461" s="36"/>
    </row>
    <row r="462" spans="1:10" x14ac:dyDescent="0.3">
      <c r="A462" s="31"/>
      <c r="B462" s="25"/>
      <c r="C462" s="27"/>
      <c r="D462" s="27"/>
      <c r="E462" s="27"/>
      <c r="F462" s="32"/>
      <c r="G462" s="33"/>
      <c r="H462" s="30"/>
      <c r="I462" s="34"/>
      <c r="J462" s="36"/>
    </row>
    <row r="463" spans="1:10" x14ac:dyDescent="0.3">
      <c r="A463" s="31"/>
      <c r="B463" s="25"/>
      <c r="C463" s="27"/>
      <c r="D463" s="27"/>
      <c r="E463" s="27"/>
      <c r="F463" s="32"/>
      <c r="G463" s="33"/>
      <c r="H463" s="30"/>
      <c r="I463" s="34"/>
      <c r="J463" s="36"/>
    </row>
    <row r="464" spans="1:10" x14ac:dyDescent="0.3">
      <c r="A464" s="31"/>
      <c r="B464" s="25"/>
      <c r="C464" s="27"/>
      <c r="D464" s="27"/>
      <c r="E464" s="27"/>
      <c r="F464" s="32"/>
      <c r="G464" s="33"/>
      <c r="H464" s="30"/>
      <c r="I464" s="34"/>
      <c r="J464" s="36"/>
    </row>
    <row r="465" spans="1:10" x14ac:dyDescent="0.3">
      <c r="A465" s="31"/>
      <c r="B465" s="25"/>
      <c r="C465" s="27"/>
      <c r="D465" s="27"/>
      <c r="E465" s="27"/>
      <c r="F465" s="32"/>
      <c r="G465" s="33"/>
      <c r="H465" s="30"/>
      <c r="I465" s="34"/>
      <c r="J465" s="36"/>
    </row>
    <row r="466" spans="1:10" x14ac:dyDescent="0.3">
      <c r="A466" s="31"/>
      <c r="B466" s="25"/>
      <c r="C466" s="27"/>
      <c r="D466" s="27"/>
      <c r="E466" s="27"/>
      <c r="F466" s="32"/>
      <c r="G466" s="33"/>
      <c r="H466" s="30"/>
      <c r="I466" s="34"/>
      <c r="J466" s="36"/>
    </row>
    <row r="467" spans="1:10" x14ac:dyDescent="0.3">
      <c r="A467" s="31"/>
      <c r="B467" s="25"/>
      <c r="C467" s="27"/>
      <c r="D467" s="27"/>
      <c r="E467" s="27"/>
      <c r="F467" s="32"/>
      <c r="G467" s="33"/>
      <c r="H467" s="30"/>
      <c r="I467" s="34"/>
      <c r="J467" s="36"/>
    </row>
    <row r="468" spans="1:10" x14ac:dyDescent="0.3">
      <c r="A468" s="31"/>
      <c r="B468" s="25"/>
      <c r="C468" s="27"/>
      <c r="D468" s="27"/>
      <c r="E468" s="27"/>
      <c r="F468" s="32"/>
      <c r="G468" s="33"/>
      <c r="H468" s="30"/>
      <c r="I468" s="34"/>
      <c r="J468" s="36"/>
    </row>
    <row r="469" spans="1:10" x14ac:dyDescent="0.3">
      <c r="A469" s="31"/>
      <c r="B469" s="25"/>
      <c r="C469" s="27"/>
      <c r="D469" s="27"/>
      <c r="E469" s="27"/>
      <c r="F469" s="32"/>
      <c r="G469" s="33"/>
      <c r="H469" s="30"/>
      <c r="I469" s="34"/>
      <c r="J469" s="36"/>
    </row>
    <row r="470" spans="1:10" x14ac:dyDescent="0.3">
      <c r="A470" s="31"/>
      <c r="B470" s="25"/>
      <c r="C470" s="27"/>
      <c r="D470" s="27"/>
      <c r="E470" s="27"/>
      <c r="F470" s="32"/>
      <c r="G470" s="33"/>
      <c r="H470" s="30"/>
      <c r="I470" s="34"/>
      <c r="J470" s="36"/>
    </row>
    <row r="471" spans="1:10" x14ac:dyDescent="0.3">
      <c r="A471" s="31"/>
      <c r="B471" s="25"/>
      <c r="C471" s="27"/>
      <c r="D471" s="27"/>
      <c r="E471" s="27"/>
      <c r="F471" s="32"/>
      <c r="G471" s="33"/>
      <c r="H471" s="30"/>
      <c r="I471" s="34"/>
      <c r="J471" s="36"/>
    </row>
    <row r="472" spans="1:10" x14ac:dyDescent="0.3">
      <c r="A472" s="31"/>
      <c r="B472" s="25"/>
      <c r="C472" s="27"/>
      <c r="D472" s="27"/>
      <c r="E472" s="27"/>
      <c r="F472" s="32"/>
      <c r="G472" s="33"/>
      <c r="H472" s="30"/>
      <c r="I472" s="34"/>
      <c r="J472" s="36"/>
    </row>
    <row r="473" spans="1:10" x14ac:dyDescent="0.3">
      <c r="A473" s="31"/>
      <c r="B473" s="25"/>
      <c r="C473" s="27"/>
      <c r="D473" s="38"/>
      <c r="E473" s="38"/>
      <c r="F473" s="32"/>
      <c r="G473" s="33"/>
      <c r="H473" s="30"/>
      <c r="I473" s="34"/>
      <c r="J473" s="36"/>
    </row>
    <row r="474" spans="1:10" x14ac:dyDescent="0.3">
      <c r="A474" s="31"/>
      <c r="B474" s="25"/>
      <c r="C474" s="27"/>
      <c r="D474" s="27"/>
      <c r="E474" s="27"/>
      <c r="F474" s="32"/>
      <c r="G474" s="33"/>
      <c r="H474" s="30"/>
      <c r="I474" s="34"/>
      <c r="J474" s="36"/>
    </row>
    <row r="475" spans="1:10" x14ac:dyDescent="0.3">
      <c r="A475" s="31"/>
      <c r="B475" s="25"/>
      <c r="C475" s="27"/>
      <c r="D475" s="27"/>
      <c r="E475" s="27"/>
      <c r="F475" s="32"/>
      <c r="G475" s="33"/>
      <c r="H475" s="30"/>
      <c r="I475" s="34"/>
      <c r="J475" s="36"/>
    </row>
    <row r="476" spans="1:10" x14ac:dyDescent="0.3">
      <c r="A476" s="31"/>
      <c r="B476" s="25"/>
      <c r="C476" s="27"/>
      <c r="D476" s="27"/>
      <c r="E476" s="27"/>
      <c r="F476" s="32"/>
      <c r="G476" s="33"/>
      <c r="H476" s="30"/>
      <c r="I476" s="34"/>
      <c r="J476" s="36"/>
    </row>
    <row r="477" spans="1:10" x14ac:dyDescent="0.3">
      <c r="A477" s="31"/>
      <c r="B477" s="25"/>
      <c r="C477" s="27"/>
      <c r="D477" s="38"/>
      <c r="E477" s="38"/>
      <c r="F477" s="32"/>
      <c r="G477" s="33"/>
      <c r="H477" s="30"/>
      <c r="I477" s="34"/>
      <c r="J477" s="36"/>
    </row>
    <row r="478" spans="1:10" x14ac:dyDescent="0.3">
      <c r="A478" s="31"/>
      <c r="B478" s="25"/>
      <c r="C478" s="27"/>
      <c r="D478" s="27"/>
      <c r="E478" s="27"/>
      <c r="F478" s="32"/>
      <c r="G478" s="33"/>
      <c r="H478" s="30"/>
      <c r="I478" s="34"/>
      <c r="J478" s="36"/>
    </row>
    <row r="479" spans="1:10" x14ac:dyDescent="0.3">
      <c r="A479" s="31"/>
      <c r="B479" s="25"/>
      <c r="C479" s="27"/>
      <c r="D479" s="38"/>
      <c r="E479" s="38"/>
      <c r="F479" s="32"/>
      <c r="G479" s="33"/>
      <c r="H479" s="30"/>
      <c r="I479" s="34"/>
      <c r="J479" s="36"/>
    </row>
    <row r="480" spans="1:10" x14ac:dyDescent="0.3">
      <c r="A480" s="31"/>
      <c r="B480" s="25"/>
      <c r="C480" s="27"/>
      <c r="D480" s="44"/>
      <c r="E480" s="44"/>
      <c r="F480" s="32"/>
      <c r="G480" s="33"/>
      <c r="H480" s="30"/>
      <c r="I480" s="34"/>
      <c r="J480" s="36"/>
    </row>
    <row r="481" spans="1:10" x14ac:dyDescent="0.3">
      <c r="A481" s="31"/>
      <c r="B481" s="25"/>
      <c r="C481" s="27"/>
      <c r="D481" s="44"/>
      <c r="E481" s="44"/>
      <c r="F481" s="32"/>
      <c r="G481" s="33"/>
      <c r="H481" s="30"/>
      <c r="I481" s="34"/>
      <c r="J481" s="36"/>
    </row>
    <row r="482" spans="1:10" x14ac:dyDescent="0.3">
      <c r="A482" s="31"/>
      <c r="B482" s="25"/>
      <c r="C482" s="27"/>
      <c r="D482" s="38"/>
      <c r="E482" s="38"/>
      <c r="F482" s="32"/>
      <c r="G482" s="33"/>
      <c r="H482" s="30"/>
      <c r="I482" s="34"/>
      <c r="J482" s="36"/>
    </row>
    <row r="483" spans="1:10" x14ac:dyDescent="0.3">
      <c r="A483" s="31"/>
      <c r="B483" s="25"/>
      <c r="C483" s="27"/>
      <c r="D483" s="38"/>
      <c r="E483" s="38"/>
      <c r="F483" s="32"/>
      <c r="G483" s="33"/>
      <c r="H483" s="30"/>
      <c r="I483" s="34"/>
      <c r="J483" s="36"/>
    </row>
    <row r="484" spans="1:10" x14ac:dyDescent="0.3">
      <c r="A484" s="31"/>
      <c r="B484" s="25"/>
      <c r="C484" s="27"/>
      <c r="D484" s="27"/>
      <c r="E484" s="27"/>
      <c r="F484" s="32"/>
      <c r="G484" s="33"/>
      <c r="H484" s="30"/>
      <c r="I484" s="34"/>
      <c r="J484" s="36"/>
    </row>
    <row r="485" spans="1:10" x14ac:dyDescent="0.3">
      <c r="A485" s="31"/>
      <c r="B485" s="25"/>
      <c r="C485" s="45"/>
      <c r="D485" s="27"/>
      <c r="E485" s="27"/>
      <c r="F485" s="32"/>
      <c r="G485" s="33"/>
      <c r="H485" s="30"/>
      <c r="I485" s="34"/>
      <c r="J485" s="36"/>
    </row>
    <row r="486" spans="1:10" x14ac:dyDescent="0.3">
      <c r="A486" s="31"/>
      <c r="B486" s="25"/>
      <c r="C486" s="46"/>
      <c r="D486" s="27"/>
      <c r="E486" s="27"/>
      <c r="F486" s="32"/>
      <c r="G486" s="33"/>
      <c r="H486" s="30"/>
      <c r="I486" s="34"/>
      <c r="J486" s="36"/>
    </row>
    <row r="487" spans="1:10" x14ac:dyDescent="0.3">
      <c r="A487" s="31"/>
      <c r="B487" s="25"/>
      <c r="C487" s="46"/>
      <c r="D487" s="27"/>
      <c r="E487" s="27"/>
      <c r="F487" s="32"/>
      <c r="G487" s="33"/>
      <c r="H487" s="30"/>
      <c r="I487" s="34"/>
      <c r="J487" s="36"/>
    </row>
    <row r="488" spans="1:10" x14ac:dyDescent="0.3">
      <c r="A488" s="31"/>
      <c r="B488" s="25"/>
      <c r="C488" s="46"/>
      <c r="D488" s="27"/>
      <c r="E488" s="27"/>
      <c r="F488" s="32"/>
      <c r="G488" s="33"/>
      <c r="H488" s="30"/>
      <c r="I488" s="34"/>
      <c r="J488" s="36"/>
    </row>
    <row r="489" spans="1:10" x14ac:dyDescent="0.3">
      <c r="A489" s="31"/>
      <c r="B489" s="25"/>
      <c r="C489" s="46"/>
      <c r="D489" s="27"/>
      <c r="E489" s="27"/>
      <c r="F489" s="32"/>
      <c r="G489" s="33"/>
      <c r="H489" s="30"/>
      <c r="I489" s="34"/>
      <c r="J489" s="36"/>
    </row>
    <row r="490" spans="1:10" x14ac:dyDescent="0.3">
      <c r="A490" s="31"/>
      <c r="B490" s="25"/>
      <c r="C490" s="46"/>
      <c r="D490" s="27"/>
      <c r="E490" s="27"/>
      <c r="F490" s="32"/>
      <c r="G490" s="33"/>
      <c r="H490" s="30"/>
      <c r="I490" s="34"/>
      <c r="J490" s="36"/>
    </row>
    <row r="491" spans="1:10" x14ac:dyDescent="0.3">
      <c r="A491" s="31"/>
      <c r="B491" s="25"/>
      <c r="C491" s="46"/>
      <c r="D491" s="27"/>
      <c r="E491" s="27"/>
      <c r="F491" s="32"/>
      <c r="G491" s="33"/>
      <c r="H491" s="30"/>
      <c r="I491" s="34"/>
      <c r="J491" s="36"/>
    </row>
    <row r="492" spans="1:10" x14ac:dyDescent="0.3">
      <c r="A492" s="31"/>
      <c r="B492" s="25"/>
      <c r="C492" s="46"/>
      <c r="D492" s="27"/>
      <c r="E492" s="27"/>
      <c r="F492" s="32"/>
      <c r="G492" s="33"/>
      <c r="H492" s="30"/>
      <c r="I492" s="34"/>
      <c r="J492" s="36"/>
    </row>
    <row r="493" spans="1:10" x14ac:dyDescent="0.3">
      <c r="A493" s="24"/>
      <c r="B493" s="25"/>
      <c r="C493" s="26"/>
      <c r="D493" s="27"/>
      <c r="E493" s="27"/>
      <c r="F493" s="28"/>
      <c r="G493" s="29"/>
      <c r="H493" s="30"/>
      <c r="I493" s="34"/>
      <c r="J493" s="36"/>
    </row>
    <row r="494" spans="1:10" x14ac:dyDescent="0.3">
      <c r="A494" s="43"/>
      <c r="B494" s="25"/>
      <c r="C494" s="27"/>
      <c r="D494" s="27"/>
      <c r="E494" s="27"/>
      <c r="F494" s="28"/>
      <c r="G494" s="29"/>
      <c r="H494" s="30"/>
      <c r="I494" s="34"/>
      <c r="J494" s="36"/>
    </row>
    <row r="495" spans="1:10" x14ac:dyDescent="0.3">
      <c r="A495" s="43"/>
      <c r="B495" s="25"/>
      <c r="C495" s="47"/>
      <c r="D495" s="47"/>
      <c r="E495" s="47"/>
      <c r="F495" s="48"/>
      <c r="G495" s="29"/>
      <c r="H495" s="30"/>
      <c r="I495" s="34"/>
      <c r="J495" s="36"/>
    </row>
    <row r="496" spans="1:10" x14ac:dyDescent="0.3">
      <c r="A496" s="43"/>
      <c r="B496" s="25"/>
      <c r="C496" s="27"/>
      <c r="D496" s="27"/>
      <c r="E496" s="27"/>
      <c r="F496" s="28"/>
      <c r="G496" s="29"/>
      <c r="H496" s="30"/>
      <c r="I496" s="34"/>
      <c r="J496" s="36"/>
    </row>
    <row r="497" spans="1:10" x14ac:dyDescent="0.3">
      <c r="A497" s="43"/>
      <c r="B497" s="25"/>
      <c r="C497" s="27"/>
      <c r="D497" s="27"/>
      <c r="E497" s="27"/>
      <c r="F497" s="28"/>
      <c r="G497" s="29"/>
      <c r="H497" s="30"/>
      <c r="I497" s="34"/>
      <c r="J497" s="36"/>
    </row>
    <row r="498" spans="1:10" x14ac:dyDescent="0.3">
      <c r="A498" s="49"/>
      <c r="B498" s="50"/>
      <c r="C498" s="47"/>
      <c r="D498" s="47"/>
      <c r="E498" s="47"/>
      <c r="F498" s="28"/>
      <c r="G498" s="29"/>
      <c r="H498" s="30"/>
      <c r="I498" s="34"/>
      <c r="J498" s="36"/>
    </row>
    <row r="499" spans="1:10" x14ac:dyDescent="0.3">
      <c r="A499" s="49"/>
      <c r="B499" s="50"/>
      <c r="C499" s="27"/>
      <c r="D499" s="27"/>
      <c r="E499" s="27"/>
      <c r="F499" s="28"/>
      <c r="G499" s="29"/>
      <c r="H499" s="30"/>
      <c r="I499" s="34"/>
      <c r="J499" s="36"/>
    </row>
  </sheetData>
  <sheetProtection password="CA63" sheet="1" objects="1" scenarios="1"/>
  <mergeCells count="8">
    <mergeCell ref="K9:K10"/>
    <mergeCell ref="D4:E4"/>
    <mergeCell ref="D2:I2"/>
    <mergeCell ref="D6:I6"/>
    <mergeCell ref="D3:I3"/>
    <mergeCell ref="G4:I4"/>
    <mergeCell ref="J6:K6"/>
    <mergeCell ref="J7:K8"/>
  </mergeCells>
  <hyperlinks>
    <hyperlink ref="D4" r:id="rId1" xr:uid="{BEB210B7-298C-4B02-9B80-6E96FD603915}"/>
  </hyperlinks>
  <pageMargins left="0.7" right="0.7" top="0.75" bottom="0.75" header="0.3" footer="0.3"/>
  <pageSetup scale="53" fitToHeight="0" orientation="portrait" r:id="rId2"/>
  <rowBreaks count="11" manualBreakCount="11">
    <brk id="36" max="10" man="1"/>
    <brk id="72" max="10" man="1"/>
    <brk id="108" max="10" man="1"/>
    <brk id="144" max="10" man="1"/>
    <brk id="180" max="10" man="1"/>
    <brk id="216" max="10" man="1"/>
    <brk id="252" max="10" man="1"/>
    <brk id="288" max="10" man="1"/>
    <brk id="324" max="10" man="1"/>
    <brk id="360" max="10" man="1"/>
    <brk id="396" max="1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2223E-0B20-4164-B0D7-E4C8E61F0E97}">
  <sheetPr codeName="Feuil3">
    <pageSetUpPr fitToPage="1"/>
  </sheetPr>
  <dimension ref="A1:C48"/>
  <sheetViews>
    <sheetView zoomScaleNormal="100" workbookViewId="0">
      <selection activeCell="H18" sqref="H18"/>
    </sheetView>
  </sheetViews>
  <sheetFormatPr baseColWidth="10" defaultRowHeight="14.4" x14ac:dyDescent="0.3"/>
  <cols>
    <col min="1" max="1" width="27.5546875" customWidth="1"/>
    <col min="2" max="2" width="24.33203125" customWidth="1"/>
    <col min="3" max="3" width="26.6640625" customWidth="1"/>
  </cols>
  <sheetData>
    <row r="1" spans="1:3" ht="15.6" x14ac:dyDescent="0.3">
      <c r="A1" s="183" t="s">
        <v>731</v>
      </c>
      <c r="B1" s="183"/>
      <c r="C1" s="183"/>
    </row>
    <row r="3" spans="1:3" ht="31.2" customHeight="1" x14ac:dyDescent="0.3">
      <c r="A3" s="91" t="s">
        <v>530</v>
      </c>
      <c r="B3" s="91" t="s">
        <v>531</v>
      </c>
      <c r="C3" s="92" t="s">
        <v>532</v>
      </c>
    </row>
    <row r="4" spans="1:3" ht="40.950000000000003" customHeight="1" x14ac:dyDescent="0.3">
      <c r="A4" s="93" t="s">
        <v>17</v>
      </c>
      <c r="B4" s="93" t="s">
        <v>444</v>
      </c>
      <c r="C4" s="94" t="s">
        <v>691</v>
      </c>
    </row>
    <row r="5" spans="1:3" ht="40.950000000000003" customHeight="1" x14ac:dyDescent="0.3">
      <c r="A5" s="93" t="s">
        <v>27</v>
      </c>
      <c r="B5" s="93" t="s">
        <v>31</v>
      </c>
      <c r="C5" s="94" t="s">
        <v>692</v>
      </c>
    </row>
    <row r="6" spans="1:3" ht="40.950000000000003" customHeight="1" x14ac:dyDescent="0.3">
      <c r="A6" s="93" t="s">
        <v>44</v>
      </c>
      <c r="B6" s="93" t="s">
        <v>47</v>
      </c>
      <c r="C6" s="94" t="s">
        <v>693</v>
      </c>
    </row>
    <row r="7" spans="1:3" ht="40.950000000000003" customHeight="1" x14ac:dyDescent="0.3">
      <c r="A7" s="93" t="s">
        <v>434</v>
      </c>
      <c r="B7" s="93" t="s">
        <v>435</v>
      </c>
      <c r="C7" s="94"/>
    </row>
    <row r="8" spans="1:3" ht="40.950000000000003" customHeight="1" x14ac:dyDescent="0.3">
      <c r="A8" s="93" t="s">
        <v>434</v>
      </c>
      <c r="B8" s="93" t="s">
        <v>694</v>
      </c>
      <c r="C8" s="94" t="s">
        <v>695</v>
      </c>
    </row>
    <row r="9" spans="1:3" ht="40.950000000000003" customHeight="1" x14ac:dyDescent="0.3">
      <c r="A9" s="93" t="s">
        <v>434</v>
      </c>
      <c r="B9" s="93" t="s">
        <v>436</v>
      </c>
      <c r="C9" s="94" t="s">
        <v>695</v>
      </c>
    </row>
    <row r="10" spans="1:3" ht="40.950000000000003" customHeight="1" x14ac:dyDescent="0.3">
      <c r="A10" s="93" t="s">
        <v>434</v>
      </c>
      <c r="B10" s="93" t="s">
        <v>437</v>
      </c>
      <c r="C10" s="94" t="s">
        <v>696</v>
      </c>
    </row>
    <row r="11" spans="1:3" ht="40.950000000000003" customHeight="1" x14ac:dyDescent="0.3">
      <c r="A11" s="93" t="s">
        <v>434</v>
      </c>
      <c r="B11" s="93" t="s">
        <v>487</v>
      </c>
      <c r="C11" s="94" t="s">
        <v>697</v>
      </c>
    </row>
    <row r="12" spans="1:3" ht="40.950000000000003" customHeight="1" x14ac:dyDescent="0.3">
      <c r="A12" s="93" t="s">
        <v>58</v>
      </c>
      <c r="B12" s="93" t="s">
        <v>63</v>
      </c>
      <c r="C12" s="94" t="s">
        <v>698</v>
      </c>
    </row>
    <row r="13" spans="1:3" ht="40.950000000000003" customHeight="1" x14ac:dyDescent="0.3">
      <c r="A13" s="93" t="s">
        <v>69</v>
      </c>
      <c r="B13" s="93" t="s">
        <v>70</v>
      </c>
      <c r="C13" s="94"/>
    </row>
    <row r="14" spans="1:3" ht="40.950000000000003" customHeight="1" x14ac:dyDescent="0.3">
      <c r="A14" s="93" t="s">
        <v>77</v>
      </c>
      <c r="B14" s="93" t="s">
        <v>96</v>
      </c>
      <c r="C14" s="94" t="s">
        <v>78</v>
      </c>
    </row>
    <row r="15" spans="1:3" ht="40.950000000000003" customHeight="1" x14ac:dyDescent="0.3">
      <c r="A15" s="93" t="s">
        <v>448</v>
      </c>
      <c r="B15" s="93" t="s">
        <v>490</v>
      </c>
      <c r="C15" s="94" t="s">
        <v>699</v>
      </c>
    </row>
    <row r="16" spans="1:3" ht="40.950000000000003" customHeight="1" x14ac:dyDescent="0.3">
      <c r="A16" s="93" t="s">
        <v>107</v>
      </c>
      <c r="B16" s="93" t="s">
        <v>108</v>
      </c>
      <c r="C16" s="94"/>
    </row>
    <row r="17" spans="1:3" ht="40.950000000000003" customHeight="1" x14ac:dyDescent="0.3">
      <c r="A17" s="93" t="s">
        <v>107</v>
      </c>
      <c r="B17" s="93" t="s">
        <v>109</v>
      </c>
      <c r="C17" s="94"/>
    </row>
    <row r="18" spans="1:3" ht="40.950000000000003" customHeight="1" x14ac:dyDescent="0.3">
      <c r="A18" s="93" t="s">
        <v>107</v>
      </c>
      <c r="B18" s="93" t="s">
        <v>110</v>
      </c>
      <c r="C18" s="94"/>
    </row>
    <row r="19" spans="1:3" ht="40.950000000000003" customHeight="1" x14ac:dyDescent="0.3">
      <c r="A19" s="93" t="s">
        <v>115</v>
      </c>
      <c r="B19" s="93" t="s">
        <v>123</v>
      </c>
      <c r="C19" s="94"/>
    </row>
    <row r="20" spans="1:3" ht="40.950000000000003" customHeight="1" x14ac:dyDescent="0.3">
      <c r="A20" s="93" t="s">
        <v>148</v>
      </c>
      <c r="B20" s="93" t="s">
        <v>700</v>
      </c>
      <c r="C20" s="94"/>
    </row>
    <row r="21" spans="1:3" ht="40.950000000000003" customHeight="1" x14ac:dyDescent="0.3">
      <c r="A21" s="93" t="s">
        <v>155</v>
      </c>
      <c r="B21" s="93" t="s">
        <v>701</v>
      </c>
      <c r="C21" s="94" t="s">
        <v>702</v>
      </c>
    </row>
    <row r="22" spans="1:3" ht="40.950000000000003" customHeight="1" x14ac:dyDescent="0.3">
      <c r="A22" s="93" t="s">
        <v>163</v>
      </c>
      <c r="B22" s="93" t="s">
        <v>703</v>
      </c>
      <c r="C22" s="94"/>
    </row>
    <row r="23" spans="1:3" ht="40.950000000000003" customHeight="1" x14ac:dyDescent="0.3">
      <c r="A23" s="93" t="s">
        <v>163</v>
      </c>
      <c r="B23" s="93" t="s">
        <v>704</v>
      </c>
      <c r="C23" s="94"/>
    </row>
    <row r="24" spans="1:3" ht="40.950000000000003" customHeight="1" x14ac:dyDescent="0.3">
      <c r="A24" s="93" t="s">
        <v>169</v>
      </c>
      <c r="B24" s="93" t="s">
        <v>705</v>
      </c>
      <c r="C24" s="94" t="s">
        <v>706</v>
      </c>
    </row>
    <row r="25" spans="1:3" ht="40.950000000000003" customHeight="1" x14ac:dyDescent="0.3">
      <c r="A25" s="93" t="s">
        <v>172</v>
      </c>
      <c r="B25" s="93" t="s">
        <v>173</v>
      </c>
      <c r="C25" s="94" t="s">
        <v>707</v>
      </c>
    </row>
    <row r="26" spans="1:3" ht="40.950000000000003" customHeight="1" x14ac:dyDescent="0.3">
      <c r="A26" s="93" t="s">
        <v>216</v>
      </c>
      <c r="B26" s="93" t="s">
        <v>219</v>
      </c>
      <c r="C26" s="94" t="s">
        <v>222</v>
      </c>
    </row>
    <row r="27" spans="1:3" ht="40.950000000000003" customHeight="1" x14ac:dyDescent="0.3">
      <c r="A27" s="93" t="s">
        <v>235</v>
      </c>
      <c r="B27" s="93" t="s">
        <v>237</v>
      </c>
      <c r="C27" s="94" t="s">
        <v>708</v>
      </c>
    </row>
    <row r="28" spans="1:3" ht="40.950000000000003" customHeight="1" x14ac:dyDescent="0.3">
      <c r="A28" s="93" t="s">
        <v>235</v>
      </c>
      <c r="B28" s="93" t="s">
        <v>247</v>
      </c>
      <c r="C28" s="94" t="s">
        <v>709</v>
      </c>
    </row>
    <row r="29" spans="1:3" ht="40.950000000000003" customHeight="1" x14ac:dyDescent="0.3">
      <c r="A29" s="93" t="s">
        <v>268</v>
      </c>
      <c r="B29" s="93" t="s">
        <v>710</v>
      </c>
      <c r="C29" s="94" t="s">
        <v>711</v>
      </c>
    </row>
    <row r="30" spans="1:3" ht="40.950000000000003" customHeight="1" x14ac:dyDescent="0.3">
      <c r="A30" s="93" t="s">
        <v>287</v>
      </c>
      <c r="B30" s="93" t="s">
        <v>438</v>
      </c>
      <c r="C30" s="94" t="s">
        <v>224</v>
      </c>
    </row>
    <row r="31" spans="1:3" ht="40.950000000000003" customHeight="1" x14ac:dyDescent="0.3">
      <c r="A31" s="93" t="s">
        <v>287</v>
      </c>
      <c r="B31" s="93" t="s">
        <v>439</v>
      </c>
      <c r="C31" s="94" t="s">
        <v>220</v>
      </c>
    </row>
    <row r="32" spans="1:3" ht="40.950000000000003" customHeight="1" x14ac:dyDescent="0.3">
      <c r="A32" s="93" t="s">
        <v>287</v>
      </c>
      <c r="B32" s="93" t="s">
        <v>440</v>
      </c>
      <c r="C32" s="94" t="s">
        <v>222</v>
      </c>
    </row>
    <row r="33" spans="1:3" ht="40.950000000000003" customHeight="1" x14ac:dyDescent="0.3">
      <c r="A33" s="93" t="s">
        <v>287</v>
      </c>
      <c r="B33" s="93" t="s">
        <v>441</v>
      </c>
      <c r="C33" s="94" t="s">
        <v>218</v>
      </c>
    </row>
    <row r="34" spans="1:3" ht="40.950000000000003" customHeight="1" x14ac:dyDescent="0.3">
      <c r="A34" s="93" t="s">
        <v>287</v>
      </c>
      <c r="B34" s="93" t="s">
        <v>442</v>
      </c>
      <c r="C34" s="94" t="s">
        <v>226</v>
      </c>
    </row>
    <row r="35" spans="1:3" ht="40.950000000000003" customHeight="1" x14ac:dyDescent="0.3">
      <c r="A35" s="93" t="s">
        <v>296</v>
      </c>
      <c r="B35" s="93" t="s">
        <v>505</v>
      </c>
      <c r="C35" s="94" t="s">
        <v>712</v>
      </c>
    </row>
    <row r="36" spans="1:3" ht="40.950000000000003" customHeight="1" x14ac:dyDescent="0.3">
      <c r="A36" s="93" t="s">
        <v>463</v>
      </c>
      <c r="B36" s="93" t="s">
        <v>515</v>
      </c>
      <c r="C36" s="94"/>
    </row>
    <row r="37" spans="1:3" ht="40.950000000000003" customHeight="1" x14ac:dyDescent="0.3">
      <c r="A37" s="93" t="s">
        <v>328</v>
      </c>
      <c r="B37" s="93" t="s">
        <v>517</v>
      </c>
      <c r="C37" s="94" t="s">
        <v>713</v>
      </c>
    </row>
    <row r="38" spans="1:3" ht="40.950000000000003" customHeight="1" x14ac:dyDescent="0.3">
      <c r="A38" s="93" t="s">
        <v>330</v>
      </c>
      <c r="B38" s="93" t="s">
        <v>519</v>
      </c>
      <c r="C38" s="94" t="s">
        <v>714</v>
      </c>
    </row>
    <row r="39" spans="1:3" ht="40.950000000000003" customHeight="1" x14ac:dyDescent="0.3">
      <c r="A39" s="93" t="s">
        <v>330</v>
      </c>
      <c r="B39" s="93" t="s">
        <v>520</v>
      </c>
      <c r="C39" s="94" t="s">
        <v>714</v>
      </c>
    </row>
    <row r="40" spans="1:3" ht="40.950000000000003" customHeight="1" x14ac:dyDescent="0.3">
      <c r="A40" s="93" t="s">
        <v>398</v>
      </c>
      <c r="B40" s="93" t="s">
        <v>399</v>
      </c>
      <c r="C40" s="94"/>
    </row>
    <row r="41" spans="1:3" ht="40.950000000000003" customHeight="1" x14ac:dyDescent="0.3"/>
    <row r="42" spans="1:3" ht="40.950000000000003" customHeight="1" x14ac:dyDescent="0.3">
      <c r="A42" s="93" t="s">
        <v>358</v>
      </c>
      <c r="B42" s="93" t="s">
        <v>359</v>
      </c>
      <c r="C42" s="94" t="s">
        <v>715</v>
      </c>
    </row>
    <row r="43" spans="1:3" ht="40.950000000000003" customHeight="1" x14ac:dyDescent="0.3">
      <c r="A43" s="93" t="s">
        <v>368</v>
      </c>
      <c r="B43" s="93" t="s">
        <v>369</v>
      </c>
      <c r="C43" s="94" t="s">
        <v>716</v>
      </c>
    </row>
    <row r="44" spans="1:3" ht="40.950000000000003" customHeight="1" x14ac:dyDescent="0.3">
      <c r="A44" s="93" t="s">
        <v>372</v>
      </c>
      <c r="B44" s="93" t="s">
        <v>373</v>
      </c>
      <c r="C44" s="94" t="s">
        <v>717</v>
      </c>
    </row>
    <row r="45" spans="1:3" ht="40.950000000000003" customHeight="1" x14ac:dyDescent="0.3">
      <c r="A45" s="93" t="s">
        <v>417</v>
      </c>
      <c r="B45" s="93" t="s">
        <v>421</v>
      </c>
      <c r="C45" s="94" t="s">
        <v>718</v>
      </c>
    </row>
    <row r="46" spans="1:3" ht="40.950000000000003" customHeight="1" x14ac:dyDescent="0.3">
      <c r="A46" s="93" t="s">
        <v>151</v>
      </c>
      <c r="B46" s="93" t="s">
        <v>719</v>
      </c>
      <c r="C46" s="94" t="s">
        <v>707</v>
      </c>
    </row>
    <row r="47" spans="1:3" ht="40.950000000000003" customHeight="1" x14ac:dyDescent="0.3">
      <c r="A47" s="93" t="s">
        <v>151</v>
      </c>
      <c r="B47" s="93" t="s">
        <v>720</v>
      </c>
      <c r="C47" s="94" t="s">
        <v>707</v>
      </c>
    </row>
    <row r="48" spans="1:3" ht="49.2" customHeight="1" x14ac:dyDescent="0.3">
      <c r="A48" s="93" t="s">
        <v>44</v>
      </c>
      <c r="B48" s="93" t="s">
        <v>721</v>
      </c>
      <c r="C48" s="94" t="s">
        <v>722</v>
      </c>
    </row>
  </sheetData>
  <sheetProtection password="CA63" sheet="1" objects="1" scenarios="1"/>
  <mergeCells count="1">
    <mergeCell ref="A1:C1"/>
  </mergeCells>
  <pageMargins left="0.7" right="0.7" top="0.75" bottom="0.75" header="0.3" footer="0.3"/>
  <pageSetup fitToHeight="0" orientation="portrait" r:id="rId1"/>
  <rowBreaks count="2" manualBreakCount="2">
    <brk id="17" max="16383" man="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FFD9-9D73-4677-9682-EB350FE453A6}">
  <sheetPr codeName="Feuil4"/>
  <dimension ref="A3:B37"/>
  <sheetViews>
    <sheetView zoomScale="70" zoomScaleNormal="70" workbookViewId="0">
      <selection activeCell="H18" sqref="H18"/>
    </sheetView>
  </sheetViews>
  <sheetFormatPr baseColWidth="10" defaultColWidth="11.44140625" defaultRowHeight="13.2" x14ac:dyDescent="0.25"/>
  <cols>
    <col min="1" max="1" width="27" style="96" customWidth="1"/>
    <col min="2" max="2" width="90.33203125" style="96" customWidth="1"/>
    <col min="3" max="16384" width="11.44140625" style="96"/>
  </cols>
  <sheetData>
    <row r="3" spans="1:2" ht="75.75" customHeight="1" x14ac:dyDescent="0.25">
      <c r="B3" s="97" t="s">
        <v>533</v>
      </c>
    </row>
    <row r="6" spans="1:2" ht="52.5" customHeight="1" x14ac:dyDescent="0.25">
      <c r="A6" s="98" t="s">
        <v>574</v>
      </c>
      <c r="B6" s="99" t="s">
        <v>552</v>
      </c>
    </row>
    <row r="7" spans="1:2" ht="45.6" customHeight="1" x14ac:dyDescent="0.25">
      <c r="A7" s="98" t="s">
        <v>534</v>
      </c>
      <c r="B7" s="99" t="s">
        <v>575</v>
      </c>
    </row>
    <row r="8" spans="1:2" ht="66" customHeight="1" x14ac:dyDescent="0.25">
      <c r="A8" s="109" t="s">
        <v>542</v>
      </c>
      <c r="B8" s="103" t="s">
        <v>551</v>
      </c>
    </row>
    <row r="9" spans="1:2" ht="85.5" customHeight="1" thickBot="1" x14ac:dyDescent="0.3">
      <c r="A9" s="104" t="s">
        <v>545</v>
      </c>
      <c r="B9" s="103" t="s">
        <v>557</v>
      </c>
    </row>
    <row r="10" spans="1:2" ht="103.5" customHeight="1" thickBot="1" x14ac:dyDescent="0.3">
      <c r="A10" s="110" t="s">
        <v>546</v>
      </c>
      <c r="B10" s="103" t="s">
        <v>550</v>
      </c>
    </row>
    <row r="11" spans="1:2" ht="61.5" customHeight="1" x14ac:dyDescent="0.25">
      <c r="A11" s="105" t="s">
        <v>547</v>
      </c>
      <c r="B11" s="99" t="s">
        <v>723</v>
      </c>
    </row>
    <row r="12" spans="1:2" ht="88.5" customHeight="1" thickBot="1" x14ac:dyDescent="0.3">
      <c r="A12" s="104" t="s">
        <v>535</v>
      </c>
      <c r="B12" s="103" t="s">
        <v>724</v>
      </c>
    </row>
    <row r="13" spans="1:2" ht="72" customHeight="1" thickBot="1" x14ac:dyDescent="0.3">
      <c r="A13" s="106" t="s">
        <v>555</v>
      </c>
      <c r="B13" s="100" t="s">
        <v>548</v>
      </c>
    </row>
    <row r="14" spans="1:2" ht="46.95" customHeight="1" thickBot="1" x14ac:dyDescent="0.3">
      <c r="A14" s="107" t="s">
        <v>536</v>
      </c>
      <c r="B14" s="100" t="s">
        <v>725</v>
      </c>
    </row>
    <row r="15" spans="1:2" ht="60" customHeight="1" thickBot="1" x14ac:dyDescent="0.3">
      <c r="A15" s="107" t="s">
        <v>537</v>
      </c>
      <c r="B15" s="103" t="s">
        <v>549</v>
      </c>
    </row>
    <row r="16" spans="1:2" ht="69.599999999999994" customHeight="1" thickBot="1" x14ac:dyDescent="0.3">
      <c r="A16" s="107" t="s">
        <v>544</v>
      </c>
      <c r="B16" s="103" t="s">
        <v>726</v>
      </c>
    </row>
    <row r="17" spans="1:2" ht="54" customHeight="1" thickBot="1" x14ac:dyDescent="0.3">
      <c r="A17" s="107" t="s">
        <v>553</v>
      </c>
      <c r="B17" s="108" t="s">
        <v>578</v>
      </c>
    </row>
    <row r="18" spans="1:2" ht="156.75" customHeight="1" thickBot="1" x14ac:dyDescent="0.3">
      <c r="A18" s="107" t="s">
        <v>554</v>
      </c>
      <c r="B18" s="114" t="s">
        <v>579</v>
      </c>
    </row>
    <row r="19" spans="1:2" ht="75" customHeight="1" thickBot="1" x14ac:dyDescent="0.3">
      <c r="A19" s="151" t="s">
        <v>727</v>
      </c>
      <c r="B19" s="150" t="s">
        <v>728</v>
      </c>
    </row>
    <row r="20" spans="1:2" ht="125.4" customHeight="1" thickTop="1" thickBot="1" x14ac:dyDescent="0.3">
      <c r="A20" s="152" t="s">
        <v>729</v>
      </c>
      <c r="B20" s="150" t="s">
        <v>730</v>
      </c>
    </row>
    <row r="21" spans="1:2" ht="84.75" customHeight="1" thickBot="1" x14ac:dyDescent="0.3">
      <c r="A21" s="106" t="s">
        <v>538</v>
      </c>
      <c r="B21" s="101" t="s">
        <v>580</v>
      </c>
    </row>
    <row r="22" spans="1:2" ht="146.25" customHeight="1" thickBot="1" x14ac:dyDescent="0.3">
      <c r="A22" s="106" t="s">
        <v>576</v>
      </c>
      <c r="B22" s="102" t="s">
        <v>543</v>
      </c>
    </row>
    <row r="23" spans="1:2" ht="39" customHeight="1" thickBot="1" x14ac:dyDescent="0.3">
      <c r="A23" s="107" t="s">
        <v>539</v>
      </c>
      <c r="B23" s="102" t="s">
        <v>577</v>
      </c>
    </row>
    <row r="24" spans="1:2" ht="161.1" customHeight="1" thickBot="1" x14ac:dyDescent="0.3">
      <c r="A24" s="107" t="s">
        <v>540</v>
      </c>
      <c r="B24" s="123" t="s">
        <v>556</v>
      </c>
    </row>
    <row r="25" spans="1:2" ht="409.5" customHeight="1" x14ac:dyDescent="0.25">
      <c r="A25" s="122" t="s">
        <v>541</v>
      </c>
      <c r="B25" s="184" t="s">
        <v>558</v>
      </c>
    </row>
    <row r="26" spans="1:2" ht="95.7" customHeight="1" x14ac:dyDescent="0.25">
      <c r="A26" s="187"/>
      <c r="B26" s="185"/>
    </row>
    <row r="27" spans="1:2" ht="95.7" customHeight="1" x14ac:dyDescent="0.25">
      <c r="A27" s="188"/>
      <c r="B27" s="185"/>
    </row>
    <row r="28" spans="1:2" ht="95.7" customHeight="1" x14ac:dyDescent="0.25">
      <c r="A28" s="188"/>
      <c r="B28" s="185"/>
    </row>
    <row r="29" spans="1:2" ht="95.7" customHeight="1" x14ac:dyDescent="0.25">
      <c r="A29" s="188"/>
      <c r="B29" s="185"/>
    </row>
    <row r="30" spans="1:2" ht="135.6" customHeight="1" x14ac:dyDescent="0.25">
      <c r="A30" s="189"/>
      <c r="B30" s="186"/>
    </row>
    <row r="31" spans="1:2" ht="95.7" customHeight="1" x14ac:dyDescent="0.25"/>
    <row r="32" spans="1:2" ht="95.7" customHeight="1" x14ac:dyDescent="0.25"/>
    <row r="33" ht="95.7" customHeight="1" x14ac:dyDescent="0.25"/>
    <row r="34" ht="95.7" customHeight="1" x14ac:dyDescent="0.25"/>
    <row r="35" ht="95.7" customHeight="1" x14ac:dyDescent="0.25"/>
    <row r="36" ht="95.7" customHeight="1" x14ac:dyDescent="0.25"/>
    <row r="37" ht="95.7" customHeight="1" x14ac:dyDescent="0.25"/>
  </sheetData>
  <sheetProtection password="CA63" sheet="1" objects="1" scenarios="1"/>
  <mergeCells count="2">
    <mergeCell ref="B25:B30"/>
    <mergeCell ref="A26:A30"/>
  </mergeCells>
  <pageMargins left="0.7" right="0.7" top="0.75" bottom="0.75" header="0.3" footer="0.3"/>
  <pageSetup scale="73" orientation="portrait" r:id="rId1"/>
  <rowBreaks count="1" manualBreakCount="1">
    <brk id="24" max="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Pots-Containers</vt:lpstr>
      <vt:lpstr>Prix Boutures-cuttings Pricing</vt:lpstr>
      <vt:lpstr>Discontinué - Drops</vt:lpstr>
      <vt:lpstr>TERMES ET CONDITIONS </vt:lpstr>
      <vt:lpstr>'Prix Boutures-cuttings Pricing'!Impression_des_titres</vt:lpstr>
      <vt:lpstr>'Pots-Containers'!Zone_d_impression</vt:lpstr>
      <vt:lpstr>'Prix Boutures-cuttings Pricing'!Zone_d_impression</vt:lpstr>
      <vt:lpstr>'TERMES ET CONDITIONS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Durand</dc:creator>
  <cp:lastModifiedBy>Katherine Durand</cp:lastModifiedBy>
  <cp:lastPrinted>2023-10-17T18:01:51Z</cp:lastPrinted>
  <dcterms:created xsi:type="dcterms:W3CDTF">2020-11-25T13:52:17Z</dcterms:created>
  <dcterms:modified xsi:type="dcterms:W3CDTF">2023-10-17T18:04:18Z</dcterms:modified>
</cp:coreProperties>
</file>